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1" r:id="rId1"/>
    <sheet name="Sheet2" sheetId="2" r:id="rId2"/>
    <sheet name="Sheet3" sheetId="3" r:id="rId3"/>
  </sheets>
  <definedNames>
    <definedName name="_xlnm.Print_Area" localSheetId="0">汇总表!$A$1:$K$39</definedName>
    <definedName name="_xlnm.Print_Area" localSheetId="1">Sheet2!$A$1:$P$76</definedName>
  </definedNames>
  <calcPr calcId="144525"/>
</workbook>
</file>

<file path=xl/sharedStrings.xml><?xml version="1.0" encoding="utf-8"?>
<sst xmlns="http://schemas.openxmlformats.org/spreadsheetml/2006/main" count="321" uniqueCount="146">
  <si>
    <t>咸安区D级特困户危房改造配套资金拨付明细表</t>
  </si>
  <si>
    <t>序 号</t>
  </si>
  <si>
    <t>乡 镇</t>
  </si>
  <si>
    <t>全年总任务</t>
  </si>
  <si>
    <t>备注</t>
  </si>
  <si>
    <t>全年总任务数（户）</t>
  </si>
  <si>
    <t>补助资金（元）</t>
  </si>
  <si>
    <t>大幕乡镇</t>
  </si>
  <si>
    <t>汀泗桥镇</t>
  </si>
  <si>
    <t>向阳湖镇</t>
  </si>
  <si>
    <t>双溪桥镇</t>
  </si>
  <si>
    <t>桂花镇</t>
  </si>
  <si>
    <t>合  计</t>
  </si>
  <si>
    <t>序号</t>
  </si>
  <si>
    <t>乡镇</t>
  </si>
  <si>
    <t>姓名</t>
  </si>
  <si>
    <t>贫困类型</t>
  </si>
  <si>
    <t>危房鉴定等级</t>
  </si>
  <si>
    <t>改造后
房屋面积</t>
  </si>
  <si>
    <t>补助总额</t>
  </si>
  <si>
    <t>危改已经
补助资金</t>
  </si>
  <si>
    <t>还需政府兜底资金</t>
  </si>
  <si>
    <t>重建房资金使用情况</t>
  </si>
  <si>
    <t>熊先武</t>
  </si>
  <si>
    <t>特困户</t>
  </si>
  <si>
    <t>D级</t>
  </si>
  <si>
    <t>总计：85009元  明细如下：该户2018年危房改造费用如下：
水泥：4.5吨×450元/吨=2025元
钢钉：2270元
石子：850元
黄沙：2050元
钢筋工：440元
电线：380元
杂工3个：450元
倒土脚梁：1500元
基础共计：9965元
正负楼以上材料：
钢筋：7532元
铁丝钉：300元
胶布：7元
薄膜：60元
电线杆座：1171元
水泥：12.9吨×480元/吨=6192元
白水泥、胶水及运费：755元
石灰王2袋：100元
土脚梁：1600元
一层楼浇水泥土：1800元
倒土脚梁伙食费：300元
砖：36000块×0.32元/块=11520元
过河及运费：240元
山尖过河：80元
模板工资：5000元
瓦条、瓦板：770元
瓦：600元
活动架：120元
做盖一层：6150元
粉刷山尖：7830元
模板运费：50元
石粉：2车×700元/车=1400元
爪米：700元/车×1车=700元
黄沙：1500元/车×4车=6000元
寸口：750元/车×2车=1500元
寸口、黄沙：1300元
线管、落水管、车费、预埋工资：200元
扎钢筋：600元
电工：240元/天×3车=720元
刮墙工资：240元/个×4个=960元
伙食费：93.5×150=1402.5元
共计：75044元
总计：85009元</t>
  </si>
  <si>
    <t>汪洋</t>
  </si>
  <si>
    <t>总计：71970元  明细如下：挖机挖角及回填：1800元
放线：300元
人工清脚：2个×200元/个=400元
做脚：
大工：3个×2天×300元/个/天=1800元
小工：5个×2天×200元/个/天=2000元
材料：
砖：15000块×0.3元/块=4500元
运费：15000块×0.05元/块=750元
石粉：900元/车×1车=900元
水泥：2吨×500元/吨=1000元
基础共计：13450元
正负楼以上材料：
砖：32000块×0.03元/块=9600元
运费：32000块×0.05元/块=1600元
石粉：900元/车×2车=1800元
爪米：1000元/车×1车=1000元
黄沙：1500元/车×2车=3000元
水泥：500元/吨×6吨=3000元
过河挑：17根加运费共550元
Φ25流佳梁：108元/支×10支=1080元
全月筋圏：2.5元/个×100个=250元
石子：130元/立方×2立方=260元，运费100元
行条倒板方：45元/根×96根=4340元
瓦条、瓦板及锯板工共计2800元
钉子：200元
瓦：1400口2380元，夹瓦60块360元，运费200元
大门：1800元
窗户、防盗网：3800元
工资：102平方米×200元/平方米=20400元
共计：58520元
总计：71970元</t>
  </si>
  <si>
    <t>杨华军</t>
  </si>
  <si>
    <t>50㎡</t>
  </si>
  <si>
    <t>总计：33360元  明细如下：砖：18000块（包运费）6840元
水泥500号：3吨（包运费）1600元
河沙：2车（包运费）3200元
挖机清场、挖地脚梁(包单边拖车费）1200元
泥工：（砖匠、小工）9800元
铝合金窗、格子、门：3500元
行条、屋角、梁等：3120元
红瓦：2900元
钉子、杂项五金、电线及砌房转匠、小工生活费：1200元
合计：33360元。</t>
  </si>
  <si>
    <t>戴维祥</t>
  </si>
  <si>
    <t>总计：36353元  明细如下：砖：10000块（包运费）3800元
水泥500号：4吨（包运费）2133元
河沙：2车（包运费）3200元
挖机清场、挖地脚梁(包单边费）1200元
泥工：（砖匠、小工）9800元
地脚梁（人工材料）费用：1500元
铝合金窗、格子、门：3500元
行条、屋角、梁等：3120元
红瓦：3100元
钉子、杂项五金、电线及砌房生活费：1200元
吊顶、装修合计：3800
合计：36353元。</t>
  </si>
  <si>
    <t>陈新才</t>
  </si>
  <si>
    <t>曾月高</t>
  </si>
  <si>
    <t>杜银平</t>
  </si>
  <si>
    <t>总计：69184元  明细如下：水泥砖：22000块（包运费）0.39一块.合计:8580元
水泥500号：11吨（包运费）6050元
黄沙：3车.2300元一车.9㎡×230㎡=6210元
  钢材：2吨×3650=7300元
  内外白水泥刮白20包×18=360元.胶40袋×10=400元
  石子：2车.18㎡.一车9㎡×120元=2160元
  杉树天面38条×80=5440.钢钉50元.瓦板、瓦条30条。
  木工2小时300元，运费300元
  门4个×500=2000元
  窗户.大3个1.8×1.7=918元.小2个150=300元
1.清场5人×4天合计：1600元
2.横板、钢筋4人1天1200元
3.大桩6米×200=1200
4.模板43米.1080元
5.做房主体包做粉、刷210×84=17640
6.转运材料3000元
7.杂工300元
8.瓦1260口×2.1=2646元、运费200元
总计：69184元</t>
  </si>
  <si>
    <t>汪春红</t>
  </si>
  <si>
    <t>总计：108650元  明细如下：砖：40000块×0.4元=16000元
沙：4车×2300元=9200元
水泥：18吨×480元=8640元
钢材：14000元
石子：3车×720元=2160元
石粉：1车×550元=550元
人工：28000元
树料：2300元
装修费：27800元
合计费用：108650元</t>
  </si>
  <si>
    <t>胡楚保</t>
  </si>
  <si>
    <t>总计：31280元  明细如下：砖：15000块（包运费）5100元
水泥500号：3.5吨（包运费）1680元
河沙：2车（包运费）3200元
挖机清场、挖地脚梁(包单边拖车费）1200元
泥工：（砖匠、小工）9000元
铝合金窗、格子、门：2900元
行条、屋角、梁等：5000元
红瓦：2000元
钉子、杂项五金、电线及砌房生活费：1200元
合计：31280元。</t>
  </si>
  <si>
    <t>邓安才</t>
  </si>
  <si>
    <t>总计：46504元  明细如下：危房改造村料支出明细：
1.砖：10000块×0.42元/块=4200元
2.河沙：1车2200元、水泥：4.5吨×550元=2475元
3.三分碎石：1车1000元
4倒板方：18根×30元=540元
5.行条：38根×50元=1900元       瓦：800块×1.8元/块=1440元
6.瓦条：350米×1元/米=350元   瓦板：1000米×1.5元/米=1500元
7.瓦条瓦板运费：60元
8.铝合金窗户：350元
9.大门：1个×1500=1500元      小门：3个×500=1500元
10.内外墙搓沙：3260元
11.天花板安装：4160元
12.刮钙：1200元、线路安装：2119元
13.预制板：20块×140=2800元
14.做屋工资：13500元
合计：46504元</t>
  </si>
  <si>
    <t>饶萍先</t>
  </si>
  <si>
    <t>总计：43860元  明细如下：危房改造村料支出明细：
1.砖：19000块×0.42元/块=8000元
2.沙：2车×2200元=4400元
3.大小石材：2000元
4.门：3900元
5铝合金：3800元
6.行条：44根×40元=1760元
7.瓦：1300块×2元/块=2600元
8.瓦板：800米×1.5元/米=1200元
9.小瓦条：200米×1元/米=200元
10.水泥：4吨×500元=2000元
11.工资：14000元
合计：43860元</t>
  </si>
  <si>
    <t>罗嗣江</t>
  </si>
  <si>
    <t>总计：33870元  明细如下：危房改造村料支出明细：
1.砖：7000块×0.42元/块=2900元
2.沙：1车2200元
3.瓜米石：1小车800元
4.水泥：4吨×550元=2200元
5铝合金：2500元
6.门：3个×600元=1800元
7.行条：38根×50元=1900元
8.堂屋行条：28根×70元=1560元
9.行条运费：150元
10.瓦条：500米×1元/米=500元
11.瓦板：1400米×1.5元/米=2100元
12.瓦条瓦板运费：60元
13.瓦：1100块×1.8元/块=2200元
14.刮钙：1000元
15.工资（拆屋、做屋）：12000元
合计：33870元</t>
  </si>
  <si>
    <t>刘晚秀</t>
  </si>
  <si>
    <t>总计：40300元  明细如下：2018年危房改造费用如下：
下脚：4000元
砖：15000口*0.4＝6000元
沙：4车*1600元/车＝6400元
木材：4000元
工资：10000元
水泥：6吨*450元/吨＝2700元
门2副：3000元
铝合金窗户：1900元
雨棚：800元
瓦：1500元
合计：40300元</t>
  </si>
  <si>
    <t>许祖加</t>
  </si>
  <si>
    <t>总计：52600元  明细如下：2018年危房改造费用如下：
钢材：5600元      运费：400元
水泥：13吨*400元/吨＝5200 元
砖：21000口*0.4元/口＝8400元
沙：4车*1300元/车＝5200元
大门：1个2400元
小门：3个*600元/个＝1800元
铝合金窗户：1800元
门口做雨棚：2600元
做房工资：13000元
石子：3车*600元/车＝1800元
倒地脚梁工资：1200元
浇筑工资：2000元
石粉：2车*600元/车＝1200元
合计：52600元</t>
  </si>
  <si>
    <t>王安友</t>
  </si>
  <si>
    <t xml:space="preserve">总计：41450元  明细如下：二、建房用料明细表：
2018年危房改造费用如下：
钢材：3000元      运费：200元
水泥：10吨*520元/吨＝5200 元
砖：21000口*0.45元/口＝9450元
沙：4车*1300元/车＝5200元
大门：1个2400元
铝合金窗户：1800元
做房工资：10000元
石子：3车*600元/车＝1800元
倒地脚梁工资：1200元
石粉：2车*600元/车＝1200元
合计：41450元
</t>
  </si>
  <si>
    <t>周巧云</t>
  </si>
  <si>
    <t xml:space="preserve">总计：61835元  明细如下：附件：2018年危房改造费用如下：
1、砖：28000口*0.24元/口＝6720元
2、钢材：12790元（含运费）
3、水泥：15吨*515元/吨＝7725 元
4、黄沙：22立方*160元/立方＝3500元
5、石粉：2车*800元/车＝1600元
6、石子：2车*1000元/车＝2000元
7、大门：1个3000元
8、铝合金窗户：3700元
9、做房工资：18000元
10、现浇地脚梁工资：2800元
合计：61835元。
   </t>
  </si>
  <si>
    <t>陈记</t>
  </si>
  <si>
    <t>总计：43120元  明细如下：2018年危房改造费用如下：
钢材：5000元      运费：400元
水泥：6吨*520元/吨＝3120 元
砖：15000口*0.46元/口＝6900元
沙：3车*1300元/车＝3900元
大门：1个2000元
瓦：2000*1.5=3000
铝合金窗户：2000元
做房工资：12000元
石子：2车*600元/车＝1200元
倒地脚梁工资：1800元
石粉：3车*600元/车＝1800元
合计43120：元</t>
  </si>
  <si>
    <t>金小平</t>
  </si>
  <si>
    <t>建房使用材料费27000元，人工费15000元。</t>
  </si>
  <si>
    <t>丁冬华</t>
  </si>
  <si>
    <t>建房使用材料费35000元，人工费15000元.</t>
  </si>
  <si>
    <t>樊友堂</t>
  </si>
  <si>
    <t>建房使用材料费60000元，人工费30000元</t>
  </si>
  <si>
    <t>刘玉凤</t>
  </si>
  <si>
    <t>建房使用材料费30000元，人工费20000元</t>
  </si>
  <si>
    <t>刘百世</t>
  </si>
  <si>
    <t>建档立卡贫困户</t>
  </si>
  <si>
    <t>住房共建90000元，自筹资金20000元 元，补贴18000元，还差资金52000元。 钢材：4吨*4900元=19600元 ， 水泥：30吨*520元=15600元 ，沙：4车*2800元=11200元             石子：4车*1200元=4800元 ， 门、铝合金：20000元，人工：17800元</t>
  </si>
  <si>
    <t>刘纯炤</t>
  </si>
  <si>
    <t>住房共建4.5万元，自筹资金5000 千，补贴15609元，还差资金24391元。</t>
  </si>
  <si>
    <t>周木林</t>
  </si>
  <si>
    <t>住房共建75000元； 自筹资金30000元；  补贴资金16509元； 还差资金34000元；       钢材：3.2吨*4900元=15680元              水泥：30吨*520元=15600元             沙：3车*2800元=8400元                石子：3车*1200元=3600元              门、铝合金：15000元                    人工：16720元</t>
  </si>
  <si>
    <t>董昌桂</t>
  </si>
  <si>
    <t xml:space="preserve">建房面积95平方米，砖1.4万
元，钢筋3.2吨，1.2万，人工工资3万，
沙四车，1.1万，石子，2千，公米石2千，石粉1600元，水泥8820元，水电油漆6000元，门窗13600元，合计10万
</t>
  </si>
  <si>
    <t>雷夕辽</t>
  </si>
  <si>
    <t>住房共建122170元，自筹资金53000元 元，补贴18000元，还差资金52000元。砖3万块：价格10500元， 钢材：4吨*4900元=19600元、水泥：30吨*520元=15600元， 沙：4车*2800元=11200元 ， 石子：4车*1200元=4800元 ， 门、铝合金和门：20000元，人工：17800元，水电材料人工费1万元，木工：11670元</t>
  </si>
  <si>
    <t>阮兴英</t>
  </si>
  <si>
    <t>住房共建35000元； 自筹资金5000元；  补贴资金20000元； 还差资金10000元；       水泥：10吨*520元=5200元             沙：2车*2800元=5600元                瓦和木材：6000元， 装修费用：12000元                    人工：6200元</t>
  </si>
  <si>
    <t>雷应恕</t>
  </si>
  <si>
    <t>住房共建6.5万元，自筹资金15000万 元，补贴15609元，还差资金30000元。</t>
  </si>
  <si>
    <t>夏兆安</t>
  </si>
  <si>
    <t>建房共花费5万元，自筹资金15000元 ，
补贴18000元，还差22000元。</t>
  </si>
  <si>
    <t>夏世桂</t>
  </si>
  <si>
    <t>建房共花费6万元，自筹资金20000元 ，
补贴20000元，还差20000元。</t>
  </si>
  <si>
    <t>王仁祥</t>
  </si>
  <si>
    <t>建房共花费5万元，自筹资金10000万 ，
补贴16509元，还差23491元。</t>
  </si>
  <si>
    <t>王清友</t>
  </si>
  <si>
    <t>建房共花费5万元，自筹资金10000万 ，
补贴16509元，还差23491元。.</t>
  </si>
  <si>
    <t>刘昌平</t>
  </si>
  <si>
    <t>住房共建45000元； 自筹资金5000元；  补贴资金16509元； 还差资金24000元；       钢材：1吨*4900元=4900元              水泥：15吨*520元=7800元             沙：2车*2800元=5600元                石子：2车*1200元=2400元              装修费用：12000元                    人工：12300元</t>
  </si>
  <si>
    <t>王海</t>
  </si>
  <si>
    <t>住房共建80000元； 自筹资金30000元；  补贴资金16509元； 还差资金34000元；       钢材：3.2吨*4900元=15680元              水泥：30吨*520元=15600元             沙：3车*2800元=8400元                石子：3车*1200元=3600元              门、铝合金：18000元                    人工：18720元</t>
  </si>
  <si>
    <t>佘怡香</t>
  </si>
  <si>
    <t>刘道虎</t>
  </si>
  <si>
    <t>孙家春</t>
  </si>
  <si>
    <t>建档立卡五保户</t>
  </si>
  <si>
    <t>70㎡</t>
  </si>
  <si>
    <t>人工费1.6万，材料费2.4万</t>
  </si>
  <si>
    <t>邓昌富</t>
  </si>
  <si>
    <t>人工费1.5万，材料费2.5万</t>
  </si>
  <si>
    <t>王政武</t>
  </si>
  <si>
    <t>建档立卡低保户</t>
  </si>
  <si>
    <t>40㎡</t>
  </si>
  <si>
    <r>
      <rPr>
        <sz val="9"/>
        <color theme="1"/>
        <rFont val="宋体"/>
        <charset val="134"/>
      </rPr>
      <t>人工费1.</t>
    </r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万，材料费</t>
    </r>
    <r>
      <rPr>
        <sz val="9"/>
        <color theme="1"/>
        <rFont val="宋体"/>
        <charset val="134"/>
      </rPr>
      <t>1.8</t>
    </r>
    <r>
      <rPr>
        <sz val="9"/>
        <color theme="1"/>
        <rFont val="宋体"/>
        <charset val="134"/>
      </rPr>
      <t>万</t>
    </r>
  </si>
  <si>
    <t>吴雪花</t>
  </si>
  <si>
    <t>100㎡</t>
  </si>
  <si>
    <r>
      <rPr>
        <sz val="9"/>
        <color theme="1"/>
        <rFont val="宋体"/>
        <charset val="134"/>
      </rPr>
      <t>人工费1.</t>
    </r>
    <r>
      <rPr>
        <sz val="9"/>
        <color theme="1"/>
        <rFont val="宋体"/>
        <charset val="134"/>
      </rPr>
      <t>4</t>
    </r>
    <r>
      <rPr>
        <sz val="9"/>
        <color theme="1"/>
        <rFont val="宋体"/>
        <charset val="134"/>
      </rPr>
      <t>万，材料费2.</t>
    </r>
    <r>
      <rPr>
        <sz val="9"/>
        <color theme="1"/>
        <rFont val="宋体"/>
        <charset val="134"/>
      </rPr>
      <t>6</t>
    </r>
    <r>
      <rPr>
        <sz val="9"/>
        <color theme="1"/>
        <rFont val="宋体"/>
        <charset val="134"/>
      </rPr>
      <t>万</t>
    </r>
  </si>
  <si>
    <t>祝隆贵</t>
  </si>
  <si>
    <t>人工费1.5万，材料费2万</t>
  </si>
  <si>
    <t>朱海兵</t>
  </si>
  <si>
    <t>90㎡</t>
  </si>
  <si>
    <r>
      <rPr>
        <sz val="9"/>
        <color theme="1"/>
        <rFont val="宋体"/>
        <charset val="134"/>
      </rPr>
      <t>人工费1.</t>
    </r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万，材料费2.</t>
    </r>
    <r>
      <rPr>
        <sz val="9"/>
        <color theme="1"/>
        <rFont val="宋体"/>
        <charset val="134"/>
      </rPr>
      <t>7</t>
    </r>
    <r>
      <rPr>
        <sz val="9"/>
        <color theme="1"/>
        <rFont val="宋体"/>
        <charset val="134"/>
      </rPr>
      <t>万</t>
    </r>
  </si>
  <si>
    <t>邓付贵</t>
  </si>
  <si>
    <r>
      <rPr>
        <sz val="9"/>
        <color theme="1"/>
        <rFont val="宋体"/>
        <charset val="134"/>
      </rPr>
      <t>人工费1.5万，材料费2.</t>
    </r>
    <r>
      <rPr>
        <sz val="9"/>
        <color theme="1"/>
        <rFont val="宋体"/>
        <charset val="134"/>
      </rPr>
      <t>5</t>
    </r>
    <r>
      <rPr>
        <sz val="9"/>
        <color theme="1"/>
        <rFont val="宋体"/>
        <charset val="134"/>
      </rPr>
      <t>万</t>
    </r>
  </si>
  <si>
    <t>汪炉儿</t>
  </si>
  <si>
    <t>吴建设</t>
  </si>
  <si>
    <t>60㎡</t>
  </si>
  <si>
    <r>
      <rPr>
        <sz val="9"/>
        <color theme="1"/>
        <rFont val="宋体"/>
        <charset val="134"/>
      </rPr>
      <t>人工费1.</t>
    </r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万，材料费2.</t>
    </r>
    <r>
      <rPr>
        <sz val="9"/>
        <color theme="1"/>
        <rFont val="宋体"/>
        <charset val="134"/>
      </rPr>
      <t>8</t>
    </r>
    <r>
      <rPr>
        <sz val="9"/>
        <color theme="1"/>
        <rFont val="宋体"/>
        <charset val="134"/>
      </rPr>
      <t>万</t>
    </r>
  </si>
  <si>
    <t>邓卫东</t>
  </si>
  <si>
    <t>45㎡</t>
  </si>
  <si>
    <r>
      <rPr>
        <sz val="9"/>
        <color theme="1"/>
        <rFont val="宋体"/>
        <charset val="134"/>
      </rPr>
      <t>人工费1万，材料费</t>
    </r>
    <r>
      <rPr>
        <sz val="9"/>
        <color theme="1"/>
        <rFont val="宋体"/>
        <charset val="134"/>
      </rPr>
      <t>1.6</t>
    </r>
    <r>
      <rPr>
        <sz val="9"/>
        <color theme="1"/>
        <rFont val="宋体"/>
        <charset val="134"/>
      </rPr>
      <t>万</t>
    </r>
  </si>
  <si>
    <t>潘明雄</t>
  </si>
  <si>
    <t>85㎡</t>
  </si>
  <si>
    <r>
      <rPr>
        <sz val="9"/>
        <color theme="1"/>
        <rFont val="宋体"/>
        <charset val="134"/>
      </rPr>
      <t>人工费1.</t>
    </r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万，材料费2</t>
    </r>
    <r>
      <rPr>
        <sz val="9"/>
        <color theme="1"/>
        <rFont val="宋体"/>
        <charset val="134"/>
      </rPr>
      <t>.7</t>
    </r>
    <r>
      <rPr>
        <sz val="9"/>
        <color theme="1"/>
        <rFont val="宋体"/>
        <charset val="134"/>
      </rPr>
      <t>万</t>
    </r>
  </si>
  <si>
    <t>毛大花</t>
  </si>
  <si>
    <t>大幕乡</t>
  </si>
  <si>
    <t>沈祖送</t>
  </si>
  <si>
    <t xml:space="preserve">1.石子：4400元 2.砖：8800元 3.沙：9000元 4.水泥：5760元 5.钢材：5850元 6.人工费：12600元 7.门、窗：3200元 8.水电安装：1700元 9.油漆：5250元 合计：56560元 </t>
  </si>
  <si>
    <t>周雅情</t>
  </si>
  <si>
    <t xml:space="preserve">1.砖：10560元 2.石子：6600元 3.沙：9900元 3.水泥9600元 4.钢材：7830元 6.人工费（含基础）：18000元 7.门、窗：7400元 8.水电安装：2800元 9.油漆：6750元 合计：79440元 </t>
  </si>
  <si>
    <t>程传怡</t>
  </si>
  <si>
    <t xml:space="preserve">1.砖：13200元 2.石子：4800元 3.沙：9300元 3.水泥11600元 4.钢材：8200元 6.人工费（含基础）：22000元 7.门、窗：7600元 8.水电安装：3500元 9.油漆：7500元 合计：87700元 </t>
  </si>
  <si>
    <t>胡明耐</t>
  </si>
  <si>
    <t>人工30000，砖18000，水泥12000，钢筋11000，沙石9000，其他5000合计85000元</t>
  </si>
  <si>
    <t>蔡克伙</t>
  </si>
  <si>
    <t>打基础3100元，砖3960元，沙2400元，水泥2500元
木料3150元，瓦1500元，车辆运输费2200元，
门窗3300元，卫浴500元，人工工资12520元合计35130元</t>
  </si>
  <si>
    <t>周开文</t>
  </si>
  <si>
    <t>危房改造其中铝合金门窗6770元，吊顶板材1300元，水泥沙3000元，瓦条和瓦2500元，工钱3500元，瓷砖900元，电线管材五金用品3300，涂料800元。合计22070元</t>
  </si>
  <si>
    <t xml:space="preserve"> 高云红</t>
  </si>
  <si>
    <t>1、砖32000×0.39元/块=1248元；2、钢材3.5吨×4200元/吨=14700元；3、水泥18×5600=10080元；4、黄沙50方×260元/方=13000元；5、石子35方×160元/方=5600元；6、挖机费15×280元/小时=4200元；7、人工33232元；8、门窗13800元。合计：95860元</t>
  </si>
  <si>
    <t>合计</t>
  </si>
  <si>
    <t xml:space="preserve">区住建局审核签字：（盖章）                                   </t>
  </si>
  <si>
    <t>区扶贫办审核签字（盖章）</t>
  </si>
  <si>
    <t>残联部门审核签字：（盖章）</t>
  </si>
  <si>
    <t>民政部门审核签字：（盖章）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</si>
</sst>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theme="1"/>
      <name val="宋体"/>
      <charset val="134"/>
      <scheme val="minor"/>
    </font>
    <font>
      <b/>
      <sz val="22"/>
      <color indexed="8"/>
      <name val="楷体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indexed="4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color theme="1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10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/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6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2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/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8" fillId="0" borderId="0"/>
    <xf numFmtId="0" fontId="29" fillId="11" borderId="0" applyNumberFormat="0" applyBorder="0" applyAlignment="0" applyProtection="0">
      <alignment vertical="center"/>
    </xf>
    <xf numFmtId="0" fontId="2" fillId="0" borderId="0"/>
    <xf numFmtId="0" fontId="25" fillId="12" borderId="0" applyNumberFormat="0" applyBorder="0" applyAlignment="0" applyProtection="0">
      <alignment vertical="center"/>
    </xf>
    <xf numFmtId="0" fontId="2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0"/>
    <xf numFmtId="0" fontId="25" fillId="14" borderId="0" applyNumberFormat="0" applyBorder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" fillId="0" borderId="0">
      <alignment vertical="center"/>
    </xf>
    <xf numFmtId="0" fontId="13" fillId="0" borderId="0">
      <alignment vertical="center"/>
    </xf>
    <xf numFmtId="0" fontId="37" fillId="15" borderId="4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8" fillId="17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44" fillId="5" borderId="13" applyNumberFormat="0" applyAlignment="0" applyProtection="0">
      <alignment vertical="center"/>
    </xf>
    <xf numFmtId="0" fontId="13" fillId="0" borderId="0"/>
    <xf numFmtId="0" fontId="2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/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45" fillId="0" borderId="0"/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/>
    <xf numFmtId="0" fontId="2" fillId="3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3" fillId="0" borderId="0"/>
    <xf numFmtId="0" fontId="46" fillId="4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0"/>
    <xf numFmtId="0" fontId="1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5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3" fillId="0" borderId="0" applyProtection="0">
      <alignment vertical="center"/>
    </xf>
    <xf numFmtId="0" fontId="2" fillId="0" borderId="0">
      <alignment vertical="center"/>
    </xf>
    <xf numFmtId="0" fontId="2" fillId="0" borderId="0"/>
    <xf numFmtId="0" fontId="13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57" fillId="11" borderId="13" applyNumberFormat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46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3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3" fillId="0" borderId="0"/>
    <xf numFmtId="0" fontId="13" fillId="0" borderId="0"/>
    <xf numFmtId="0" fontId="28" fillId="0" borderId="0"/>
    <xf numFmtId="0" fontId="45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" fillId="0" borderId="0"/>
    <xf numFmtId="0" fontId="13" fillId="0" borderId="0" applyProtection="0">
      <alignment vertical="center"/>
    </xf>
    <xf numFmtId="0" fontId="13" fillId="0" borderId="0"/>
    <xf numFmtId="0" fontId="1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" fillId="0" borderId="0"/>
    <xf numFmtId="0" fontId="13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3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5" fillId="0" borderId="0"/>
    <xf numFmtId="0" fontId="13" fillId="0" borderId="0">
      <alignment vertical="center"/>
    </xf>
    <xf numFmtId="0" fontId="45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5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13" fillId="0" borderId="0">
      <alignment vertical="center"/>
    </xf>
    <xf numFmtId="0" fontId="45" fillId="0" borderId="0"/>
    <xf numFmtId="0" fontId="13" fillId="0" borderId="0">
      <alignment vertical="center"/>
    </xf>
    <xf numFmtId="0" fontId="13" fillId="0" borderId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13" fillId="0" borderId="0"/>
    <xf numFmtId="0" fontId="2" fillId="0" borderId="0" applyProtection="0">
      <alignment vertical="center"/>
    </xf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 applyProtection="0">
      <alignment vertical="center"/>
    </xf>
    <xf numFmtId="0" fontId="13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45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/>
    <xf numFmtId="0" fontId="2" fillId="0" borderId="0"/>
    <xf numFmtId="0" fontId="2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0" borderId="0"/>
    <xf numFmtId="0" fontId="57" fillId="11" borderId="13" applyNumberFormat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39" borderId="19" applyNumberFormat="0" applyFont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39" borderId="19" applyNumberFormat="0" applyFont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3" fillId="0" borderId="0"/>
    <xf numFmtId="0" fontId="22" fillId="0" borderId="0"/>
    <xf numFmtId="0" fontId="22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45" borderId="3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8" fillId="0" borderId="0"/>
    <xf numFmtId="0" fontId="59" fillId="41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2" fillId="45" borderId="13" applyNumberFormat="0" applyAlignment="0" applyProtection="0">
      <alignment vertical="center"/>
    </xf>
    <xf numFmtId="0" fontId="63" fillId="15" borderId="4" applyNumberFormat="0" applyAlignment="0" applyProtection="0">
      <alignment vertical="center"/>
    </xf>
    <xf numFmtId="0" fontId="63" fillId="15" borderId="4" applyNumberFormat="0" applyAlignment="0" applyProtection="0">
      <alignment vertical="center"/>
    </xf>
    <xf numFmtId="0" fontId="63" fillId="15" borderId="4" applyNumberFormat="0" applyAlignment="0" applyProtection="0">
      <alignment vertical="center"/>
    </xf>
    <xf numFmtId="0" fontId="64" fillId="54" borderId="22" applyNumberFormat="0" applyAlignment="0" applyProtection="0">
      <alignment vertical="center"/>
    </xf>
    <xf numFmtId="0" fontId="64" fillId="54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45" fillId="0" borderId="0"/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339" applyFont="1" applyFill="1" applyAlignment="1">
      <alignment horizontal="center" vertical="center" wrapText="1"/>
    </xf>
    <xf numFmtId="0" fontId="2" fillId="0" borderId="1" xfId="33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339" applyFont="1" applyFill="1" applyBorder="1" applyAlignment="1">
      <alignment horizontal="center" vertical="center" wrapText="1"/>
    </xf>
    <xf numFmtId="0" fontId="4" fillId="0" borderId="1" xfId="465" applyFont="1" applyFill="1" applyBorder="1" applyAlignment="1">
      <alignment horizontal="center" vertical="center" wrapText="1"/>
    </xf>
    <xf numFmtId="0" fontId="5" fillId="0" borderId="1" xfId="465" applyFont="1" applyFill="1" applyBorder="1" applyAlignment="1">
      <alignment horizontal="center" vertical="center" wrapText="1"/>
    </xf>
    <xf numFmtId="0" fontId="6" fillId="0" borderId="1" xfId="465" applyFont="1" applyFill="1" applyBorder="1" applyAlignment="1">
      <alignment horizontal="center" vertical="center" wrapText="1"/>
    </xf>
    <xf numFmtId="0" fontId="7" fillId="0" borderId="1" xfId="465" applyFont="1" applyFill="1" applyBorder="1" applyAlignment="1">
      <alignment horizontal="center" vertical="center" wrapText="1"/>
    </xf>
    <xf numFmtId="0" fontId="8" fillId="0" borderId="1" xfId="465" applyFont="1" applyFill="1" applyBorder="1" applyAlignment="1">
      <alignment horizontal="center" vertical="center" wrapText="1"/>
    </xf>
    <xf numFmtId="0" fontId="7" fillId="0" borderId="1" xfId="12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65" applyFont="1" applyFill="1" applyBorder="1" applyAlignment="1" applyProtection="1">
      <alignment horizontal="center" vertical="center" wrapText="1"/>
    </xf>
    <xf numFmtId="0" fontId="10" fillId="0" borderId="1" xfId="339" applyFont="1" applyFill="1" applyBorder="1" applyAlignment="1">
      <alignment horizontal="center" vertical="center" wrapText="1"/>
    </xf>
    <xf numFmtId="0" fontId="10" fillId="0" borderId="1" xfId="339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465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2" fillId="0" borderId="1" xfId="465" applyFont="1" applyFill="1" applyBorder="1" applyAlignment="1">
      <alignment horizontal="center" vertical="center" wrapText="1"/>
    </xf>
    <xf numFmtId="49" fontId="12" fillId="0" borderId="1" xfId="465" applyNumberFormat="1" applyFont="1" applyFill="1" applyBorder="1" applyAlignment="1">
      <alignment horizontal="center" vertical="center" wrapText="1"/>
    </xf>
    <xf numFmtId="0" fontId="5" fillId="0" borderId="1" xfId="465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465" applyFont="1" applyFill="1" applyBorder="1" applyAlignment="1">
      <alignment horizontal="left" vertical="center" wrapText="1"/>
    </xf>
    <xf numFmtId="0" fontId="4" fillId="0" borderId="2" xfId="465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465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120" applyFont="1" applyAlignment="1">
      <alignment horizontal="center" vertical="center"/>
    </xf>
    <xf numFmtId="0" fontId="19" fillId="0" borderId="1" xfId="120" applyFont="1" applyBorder="1" applyAlignment="1">
      <alignment horizontal="center" vertical="center" wrapText="1"/>
    </xf>
    <xf numFmtId="0" fontId="19" fillId="0" borderId="1" xfId="120" applyFont="1" applyBorder="1" applyAlignment="1">
      <alignment horizontal="center" vertical="center"/>
    </xf>
    <xf numFmtId="0" fontId="19" fillId="0" borderId="1" xfId="118" applyFont="1" applyBorder="1" applyAlignment="1">
      <alignment horizontal="center" vertical="center"/>
    </xf>
    <xf numFmtId="0" fontId="19" fillId="0" borderId="1" xfId="465" applyFont="1" applyFill="1" applyBorder="1" applyAlignment="1" applyProtection="1">
      <alignment horizontal="center" vertical="center" wrapText="1"/>
    </xf>
    <xf numFmtId="0" fontId="0" fillId="0" borderId="0" xfId="120" applyBorder="1" applyAlignment="1">
      <alignment horizontal="center" vertical="center" wrapText="1"/>
    </xf>
  </cellXfs>
  <cellStyles count="710">
    <cellStyle name="常规" xfId="0" builtinId="0"/>
    <cellStyle name="常规 135 3" xfId="1"/>
    <cellStyle name="常规 140 3" xfId="2"/>
    <cellStyle name="货币[0]" xfId="3" builtinId="7"/>
    <cellStyle name="20% - 强调文字颜色 1 2" xfId="4"/>
    <cellStyle name="常规 116 4" xfId="5"/>
    <cellStyle name="常规 121 4" xfId="6"/>
    <cellStyle name="20% - 强调文字颜色 3" xfId="7" builtinId="38"/>
    <cellStyle name="输出 3" xfId="8"/>
    <cellStyle name="常规 90 3" xfId="9"/>
    <cellStyle name="常规 116 2 2" xfId="10"/>
    <cellStyle name="常规 121 2 2" xfId="11"/>
    <cellStyle name="常规 44" xfId="12"/>
    <cellStyle name="常规 39" xfId="13"/>
    <cellStyle name="货币" xfId="14" builtinId="4"/>
    <cellStyle name="常规 2 2 4" xfId="15"/>
    <cellStyle name="输入" xfId="16" builtinId="20"/>
    <cellStyle name="常规 125 2" xfId="17"/>
    <cellStyle name="常规 130 2" xfId="18"/>
    <cellStyle name="千位分隔[0]" xfId="19" builtinId="6"/>
    <cellStyle name="常规 26 2" xfId="20"/>
    <cellStyle name="40% - 强调文字颜色 3" xfId="21" builtinId="39"/>
    <cellStyle name="常规 31 2" xfId="22"/>
    <cellStyle name="差" xfId="23" builtinId="27"/>
    <cellStyle name="千位分隔" xfId="24" builtinId="3"/>
    <cellStyle name="常规 7 3" xfId="25"/>
    <cellStyle name="60% - 强调文字颜色 3" xfId="26" builtinId="40"/>
    <cellStyle name="常规 132 2" xfId="27"/>
    <cellStyle name="常规 127 2" xfId="28"/>
    <cellStyle name="超链接" xfId="29" builtinId="8"/>
    <cellStyle name="百分比" xfId="30" builtinId="5"/>
    <cellStyle name="已访问的超链接" xfId="31" builtinId="9"/>
    <cellStyle name="注释" xfId="32" builtinId="10"/>
    <cellStyle name="常规 6" xfId="33"/>
    <cellStyle name="60% - 强调文字颜色 2 3" xfId="34"/>
    <cellStyle name="常规 14 3 2" xfId="35"/>
    <cellStyle name="60% - 强调文字颜色 2" xfId="36" builtinId="36"/>
    <cellStyle name="常规 12 2 2" xfId="37"/>
    <cellStyle name="标题 4" xfId="38" builtinId="19"/>
    <cellStyle name="警告文本" xfId="39" builtinId="11"/>
    <cellStyle name="常规 6 5" xfId="40"/>
    <cellStyle name="常规 4 4 3" xfId="41"/>
    <cellStyle name="常规 5 2" xfId="42"/>
    <cellStyle name="常规 137" xfId="43"/>
    <cellStyle name="标题" xfId="44" builtinId="15"/>
    <cellStyle name="解释性文本" xfId="45" builtinId="53"/>
    <cellStyle name="标题 1" xfId="46" builtinId="16"/>
    <cellStyle name="常规 5 2 2" xfId="47"/>
    <cellStyle name="常规 137 2" xfId="48"/>
    <cellStyle name="标题 2" xfId="49" builtinId="17"/>
    <cellStyle name="60% - 强调文字颜色 1" xfId="50" builtinId="32"/>
    <cellStyle name="常规 137 3" xfId="51"/>
    <cellStyle name="标题 3" xfId="52" builtinId="18"/>
    <cellStyle name="常规 112 3 2" xfId="53"/>
    <cellStyle name="60% - 强调文字颜色 4" xfId="54" builtinId="44"/>
    <cellStyle name="输出" xfId="55" builtinId="21"/>
    <cellStyle name="常规 90" xfId="56"/>
    <cellStyle name="常规 85" xfId="57"/>
    <cellStyle name="常规 26" xfId="58"/>
    <cellStyle name="常规 31" xfId="59"/>
    <cellStyle name="计算" xfId="60" builtinId="22"/>
    <cellStyle name="40% - 强调文字颜色 4 2" xfId="61"/>
    <cellStyle name="检查单元格" xfId="62" builtinId="23"/>
    <cellStyle name="20% - 强调文字颜色 6" xfId="63" builtinId="50"/>
    <cellStyle name="常规 8 3" xfId="64"/>
    <cellStyle name="常规 42 5" xfId="65"/>
    <cellStyle name="强调文字颜色 2" xfId="66" builtinId="33"/>
    <cellStyle name="链接单元格" xfId="67" builtinId="24"/>
    <cellStyle name="常规 112 2" xfId="68"/>
    <cellStyle name="汇总" xfId="69" builtinId="25"/>
    <cellStyle name="好" xfId="70" builtinId="26"/>
    <cellStyle name="20% - 强调文字颜色 3 3" xfId="71"/>
    <cellStyle name="常规 3 2 6" xfId="72"/>
    <cellStyle name="适中" xfId="73" builtinId="28"/>
    <cellStyle name="20% - 强调文字颜色 5" xfId="74" builtinId="46"/>
    <cellStyle name="常规 8 2" xfId="75"/>
    <cellStyle name="常规 42 4" xfId="76"/>
    <cellStyle name="强调文字颜色 1" xfId="77" builtinId="29"/>
    <cellStyle name="常规 2 2 2 4" xfId="78"/>
    <cellStyle name="20% - 强调文字颜色 1" xfId="79" builtinId="30"/>
    <cellStyle name="链接单元格 3" xfId="80"/>
    <cellStyle name="40% - 强调文字颜色 1" xfId="81" builtinId="31"/>
    <cellStyle name="20% - 强调文字颜色 2" xfId="82" builtinId="34"/>
    <cellStyle name="40% - 强调文字颜色 2" xfId="83" builtinId="35"/>
    <cellStyle name="常规 125 2 2" xfId="84"/>
    <cellStyle name="常规 130 2 2" xfId="85"/>
    <cellStyle name="强调文字颜色 3" xfId="86" builtinId="37"/>
    <cellStyle name="强调文字颜色 4" xfId="87" builtinId="41"/>
    <cellStyle name="20% - 强调文字颜色 4" xfId="88" builtinId="42"/>
    <cellStyle name="40% - 强调文字颜色 4" xfId="89" builtinId="43"/>
    <cellStyle name="常规 26 3" xfId="90"/>
    <cellStyle name="常规 31 3" xfId="91"/>
    <cellStyle name="计算 3" xfId="92"/>
    <cellStyle name="常规 18 4 2" xfId="93"/>
    <cellStyle name="强调文字颜色 5" xfId="94" builtinId="45"/>
    <cellStyle name="常规 129 2" xfId="95"/>
    <cellStyle name="常规 134 2" xfId="96"/>
    <cellStyle name="40% - 强调文字颜色 5" xfId="97" builtinId="47"/>
    <cellStyle name="常规 31 4" xfId="98"/>
    <cellStyle name="常规 2 5 3 2" xfId="99"/>
    <cellStyle name="60% - 强调文字颜色 5" xfId="100" builtinId="48"/>
    <cellStyle name="强调文字颜色 6" xfId="101" builtinId="49"/>
    <cellStyle name="常规 129 3" xfId="102"/>
    <cellStyle name="常规 134 3" xfId="103"/>
    <cellStyle name="40% - 强调文字颜色 6" xfId="104" builtinId="51"/>
    <cellStyle name="60% - 强调文字颜色 6" xfId="105" builtinId="52"/>
    <cellStyle name="20% - 强调文字颜色 5 3" xfId="106"/>
    <cellStyle name="40% - 强调文字颜色 1 2" xfId="107"/>
    <cellStyle name="20% - 强调文字颜色 2 3" xfId="108"/>
    <cellStyle name="40% - 强调文字颜色 2 2" xfId="109"/>
    <cellStyle name="常规 2 3 2 4" xfId="110"/>
    <cellStyle name="20% - 强调文字颜色 6 3" xfId="111"/>
    <cellStyle name="20% - 强调文字颜色 1 3" xfId="112"/>
    <cellStyle name="20% - 强调文字颜色 2 2" xfId="113"/>
    <cellStyle name="20% - 强调文字颜色 3 2" xfId="114"/>
    <cellStyle name="常规 3 2 5" xfId="115"/>
    <cellStyle name="20% - 强调文字颜色 4 2" xfId="116"/>
    <cellStyle name="常规 3 3 5" xfId="117"/>
    <cellStyle name="常规 3" xfId="118"/>
    <cellStyle name="常规 138 2 2" xfId="119"/>
    <cellStyle name="常规 4" xfId="120"/>
    <cellStyle name="20% - 强调文字颜色 4 3" xfId="121"/>
    <cellStyle name="常规 3 3 6" xfId="122"/>
    <cellStyle name="常规 8 2 2" xfId="123"/>
    <cellStyle name="20% - 强调文字颜色 5 2" xfId="124"/>
    <cellStyle name="常规 125 4" xfId="125"/>
    <cellStyle name="常规 130 4" xfId="126"/>
    <cellStyle name="常规 8 3 2" xfId="127"/>
    <cellStyle name="20% - 强调文字颜色 6 2" xfId="128"/>
    <cellStyle name="常规 9 2" xfId="129"/>
    <cellStyle name="40% - 强调文字颜色 1 3" xfId="130"/>
    <cellStyle name="40% - 强调文字颜色 2 3" xfId="131"/>
    <cellStyle name="常规 2 3 2 5" xfId="132"/>
    <cellStyle name="40% - 强调文字颜色 3 2" xfId="133"/>
    <cellStyle name="常规 26 2 2" xfId="134"/>
    <cellStyle name="常规 31 2 2" xfId="135"/>
    <cellStyle name="40% - 强调文字颜色 3 3" xfId="136"/>
    <cellStyle name="40% - 强调文字颜色 4 3" xfId="137"/>
    <cellStyle name="常规 14 5" xfId="138"/>
    <cellStyle name="40% - 强调文字颜色 5 2" xfId="139"/>
    <cellStyle name="40% - 强调文字颜色 5 3" xfId="140"/>
    <cellStyle name="40% - 强调文字颜色 6 2" xfId="141"/>
    <cellStyle name="40% - 强调文字颜色 6 3" xfId="142"/>
    <cellStyle name="常规 3 2 7" xfId="143"/>
    <cellStyle name="60% - 强调文字颜色 1 2" xfId="144"/>
    <cellStyle name="60% - 强调文字颜色 1 3" xfId="145"/>
    <cellStyle name="常规 14 2 2" xfId="146"/>
    <cellStyle name="常规 5" xfId="147"/>
    <cellStyle name="60% - 强调文字颜色 2 2" xfId="148"/>
    <cellStyle name="60% - 强调文字颜色 3 2" xfId="149"/>
    <cellStyle name="60% - 强调文字颜色 3 3" xfId="150"/>
    <cellStyle name="常规 14 4 2" xfId="151"/>
    <cellStyle name="60% - 强调文字颜色 4 2" xfId="152"/>
    <cellStyle name="60% - 强调文字颜色 4 3" xfId="153"/>
    <cellStyle name="60% - 强调文字颜色 5 2" xfId="154"/>
    <cellStyle name="60% - 强调文字颜色 5 3" xfId="155"/>
    <cellStyle name="60% - 强调文字颜色 6 2" xfId="156"/>
    <cellStyle name="常规 126" xfId="157"/>
    <cellStyle name="常规 131" xfId="158"/>
    <cellStyle name="60% - 强调文字颜色 6 3" xfId="159"/>
    <cellStyle name="常规 127" xfId="160"/>
    <cellStyle name="常规 132" xfId="161"/>
    <cellStyle name="常规 3 4 2" xfId="162"/>
    <cellStyle name="Normal" xfId="163"/>
    <cellStyle name="常规 115" xfId="164"/>
    <cellStyle name="常规 120" xfId="165"/>
    <cellStyle name="Normal 2" xfId="166"/>
    <cellStyle name="常规 115 2" xfId="167"/>
    <cellStyle name="常规 120 2" xfId="168"/>
    <cellStyle name="Normal 2 2" xfId="169"/>
    <cellStyle name="常规 116" xfId="170"/>
    <cellStyle name="常规 121" xfId="171"/>
    <cellStyle name="Normal 3" xfId="172"/>
    <cellStyle name="常规 116 2" xfId="173"/>
    <cellStyle name="常规 121 2" xfId="174"/>
    <cellStyle name="Normal 3 2" xfId="175"/>
    <cellStyle name="Normal 4" xfId="176"/>
    <cellStyle name="常规 128 2" xfId="177"/>
    <cellStyle name="常规 133 2" xfId="178"/>
    <cellStyle name="常规 117" xfId="179"/>
    <cellStyle name="常规 122" xfId="180"/>
    <cellStyle name="标题 1 2" xfId="181"/>
    <cellStyle name="常规 2 2 6" xfId="182"/>
    <cellStyle name="标题 1 3" xfId="183"/>
    <cellStyle name="标题 2 2" xfId="184"/>
    <cellStyle name="常规 2 3 6" xfId="185"/>
    <cellStyle name="常规 96" xfId="186"/>
    <cellStyle name="常规 137 2 2" xfId="187"/>
    <cellStyle name="标题 2 3" xfId="188"/>
    <cellStyle name="标题 3 2" xfId="189"/>
    <cellStyle name="标题 3 3" xfId="190"/>
    <cellStyle name="标题 4 2" xfId="191"/>
    <cellStyle name="标题 4 3" xfId="192"/>
    <cellStyle name="常规 2 3 2 3 2" xfId="193"/>
    <cellStyle name="标题 5" xfId="194"/>
    <cellStyle name="常规 11 4 2" xfId="195"/>
    <cellStyle name="标题 6" xfId="196"/>
    <cellStyle name="差 2" xfId="197"/>
    <cellStyle name="差 3" xfId="198"/>
    <cellStyle name="常规 113 2 2" xfId="199"/>
    <cellStyle name="常规 16 2" xfId="200"/>
    <cellStyle name="常规 21 2" xfId="201"/>
    <cellStyle name="常规 10" xfId="202"/>
    <cellStyle name="常规 16 2 2" xfId="203"/>
    <cellStyle name="常规 21 2 2" xfId="204"/>
    <cellStyle name="常规 10 2" xfId="205"/>
    <cellStyle name="常规 2 7" xfId="206"/>
    <cellStyle name="常规 10 2 2" xfId="207"/>
    <cellStyle name="常规 2 7 2" xfId="208"/>
    <cellStyle name="常规 10 2 2 2" xfId="209"/>
    <cellStyle name="输入 2" xfId="210"/>
    <cellStyle name="常规 2 8" xfId="211"/>
    <cellStyle name="常规 10 2 3" xfId="212"/>
    <cellStyle name="常规 91 2" xfId="213"/>
    <cellStyle name="常规 10 3" xfId="214"/>
    <cellStyle name="常规 3 7" xfId="215"/>
    <cellStyle name="常规 10 3 2" xfId="216"/>
    <cellStyle name="常规 91 3" xfId="217"/>
    <cellStyle name="常规 10 4" xfId="218"/>
    <cellStyle name="常规 116 3 2" xfId="219"/>
    <cellStyle name="常规 121 3 2" xfId="220"/>
    <cellStyle name="常规 102" xfId="221"/>
    <cellStyle name="常规 10 4 2" xfId="222"/>
    <cellStyle name="常规 100" xfId="223"/>
    <cellStyle name="常规 4 2 3" xfId="224"/>
    <cellStyle name="常规 4 5" xfId="225"/>
    <cellStyle name="强调文字颜色 6 2" xfId="226"/>
    <cellStyle name="常规 129 3 2" xfId="227"/>
    <cellStyle name="常规 7 4" xfId="228"/>
    <cellStyle name="常规 100 2" xfId="229"/>
    <cellStyle name="常规 4 2 3 2" xfId="230"/>
    <cellStyle name="常规 101" xfId="231"/>
    <cellStyle name="常规 4 2 4" xfId="232"/>
    <cellStyle name="常规 4 6" xfId="233"/>
    <cellStyle name="常规 8 4" xfId="234"/>
    <cellStyle name="常规 101 2" xfId="235"/>
    <cellStyle name="常规 103" xfId="236"/>
    <cellStyle name="常规 103 2" xfId="237"/>
    <cellStyle name="常规 104" xfId="238"/>
    <cellStyle name="常规 104 2" xfId="239"/>
    <cellStyle name="常规 15 2 2" xfId="240"/>
    <cellStyle name="常规 105" xfId="241"/>
    <cellStyle name="常规 105 2" xfId="242"/>
    <cellStyle name="常规 106" xfId="243"/>
    <cellStyle name="常规 111" xfId="244"/>
    <cellStyle name="常规 36 2" xfId="245"/>
    <cellStyle name="常规 41 2" xfId="246"/>
    <cellStyle name="常规 3_汇总表（不加伤残民工）" xfId="247"/>
    <cellStyle name="常规 107" xfId="248"/>
    <cellStyle name="常规 112" xfId="249"/>
    <cellStyle name="常规 120 3 2" xfId="250"/>
    <cellStyle name="常规 108" xfId="251"/>
    <cellStyle name="常规 113" xfId="252"/>
    <cellStyle name="常规 108 2" xfId="253"/>
    <cellStyle name="常规 113 2" xfId="254"/>
    <cellStyle name="常规 16" xfId="255"/>
    <cellStyle name="常规 21" xfId="256"/>
    <cellStyle name="常规 109" xfId="257"/>
    <cellStyle name="常规 114" xfId="258"/>
    <cellStyle name="常规 71" xfId="259"/>
    <cellStyle name="常规 66" xfId="260"/>
    <cellStyle name="常规 109 2" xfId="261"/>
    <cellStyle name="常规 114 2" xfId="262"/>
    <cellStyle name="常规 97 2" xfId="263"/>
    <cellStyle name="常规 16 3" xfId="264"/>
    <cellStyle name="常规 21 3" xfId="265"/>
    <cellStyle name="常规 11" xfId="266"/>
    <cellStyle name="常规 16 3 2" xfId="267"/>
    <cellStyle name="常规 11 2" xfId="268"/>
    <cellStyle name="常规 11 2 2" xfId="269"/>
    <cellStyle name="常规 2 3 2 2" xfId="270"/>
    <cellStyle name="常规 92 2" xfId="271"/>
    <cellStyle name="常规 87 2" xfId="272"/>
    <cellStyle name="常规 11 3" xfId="273"/>
    <cellStyle name="常规 2 3 2 2 2" xfId="274"/>
    <cellStyle name="常规 11 3 2" xfId="275"/>
    <cellStyle name="常规 2 3 2 3" xfId="276"/>
    <cellStyle name="常规 11 4" xfId="277"/>
    <cellStyle name="常规 112 2 2" xfId="278"/>
    <cellStyle name="常规 6 3 2" xfId="279"/>
    <cellStyle name="常规 112 3" xfId="280"/>
    <cellStyle name="常规 112 4" xfId="281"/>
    <cellStyle name="常规 6 4 2" xfId="282"/>
    <cellStyle name="常规 113 3" xfId="283"/>
    <cellStyle name="常规 17" xfId="284"/>
    <cellStyle name="常规 22" xfId="285"/>
    <cellStyle name="常规 113 3 2" xfId="286"/>
    <cellStyle name="常规 17 2" xfId="287"/>
    <cellStyle name="常规 22 2" xfId="288"/>
    <cellStyle name="常规 113 4" xfId="289"/>
    <cellStyle name="常规 18" xfId="290"/>
    <cellStyle name="常规 23" xfId="291"/>
    <cellStyle name="常规 114 2 2" xfId="292"/>
    <cellStyle name="警告文本 2" xfId="293"/>
    <cellStyle name="常规 6 5 2" xfId="294"/>
    <cellStyle name="常规 72" xfId="295"/>
    <cellStyle name="常规 67" xfId="296"/>
    <cellStyle name="常规 114 3" xfId="297"/>
    <cellStyle name="常规 115 2 2" xfId="298"/>
    <cellStyle name="常规 120 2 2" xfId="299"/>
    <cellStyle name="常规 115 3" xfId="300"/>
    <cellStyle name="常规 120 3" xfId="301"/>
    <cellStyle name="常规 116 3" xfId="302"/>
    <cellStyle name="常规 121 3" xfId="303"/>
    <cellStyle name="常规 128 2 2" xfId="304"/>
    <cellStyle name="常规 133 2 2" xfId="305"/>
    <cellStyle name="常规 117 2" xfId="306"/>
    <cellStyle name="常规 122 2" xfId="307"/>
    <cellStyle name="常规 117 2 2" xfId="308"/>
    <cellStyle name="常规 122 2 2" xfId="309"/>
    <cellStyle name="常规 117 3" xfId="310"/>
    <cellStyle name="常规 122 3" xfId="311"/>
    <cellStyle name="常规 128 3" xfId="312"/>
    <cellStyle name="常规 133 3" xfId="313"/>
    <cellStyle name="常规 118" xfId="314"/>
    <cellStyle name="常规 123" xfId="315"/>
    <cellStyle name="常规 118 2" xfId="316"/>
    <cellStyle name="常规 123 2" xfId="317"/>
    <cellStyle name="常规 3 2 3" xfId="318"/>
    <cellStyle name="常规 128 3 2" xfId="319"/>
    <cellStyle name="常规 118 2 2" xfId="320"/>
    <cellStyle name="常规 123 2 2" xfId="321"/>
    <cellStyle name="常规 18 5" xfId="322"/>
    <cellStyle name="常规 3 2 3 2" xfId="323"/>
    <cellStyle name="常规 118 3" xfId="324"/>
    <cellStyle name="常规 123 3" xfId="325"/>
    <cellStyle name="常规 3 2 4" xfId="326"/>
    <cellStyle name="常规 128 4" xfId="327"/>
    <cellStyle name="常规 119" xfId="328"/>
    <cellStyle name="常规 124" xfId="329"/>
    <cellStyle name="常规 119 2" xfId="330"/>
    <cellStyle name="常规 124 2" xfId="331"/>
    <cellStyle name="常规 3 3 3" xfId="332"/>
    <cellStyle name="常规 119 2 2" xfId="333"/>
    <cellStyle name="常规 124 2 2" xfId="334"/>
    <cellStyle name="常规 3 3 3 2" xfId="335"/>
    <cellStyle name="常规 119 3" xfId="336"/>
    <cellStyle name="常规 124 3" xfId="337"/>
    <cellStyle name="常规 3 3 4" xfId="338"/>
    <cellStyle name="常规 2" xfId="339"/>
    <cellStyle name="常规 70 2 2" xfId="340"/>
    <cellStyle name="常规 16 4" xfId="341"/>
    <cellStyle name="常规 12" xfId="342"/>
    <cellStyle name="常规 12 2" xfId="343"/>
    <cellStyle name="常规 2 3 3 2" xfId="344"/>
    <cellStyle name="常规 93 2" xfId="345"/>
    <cellStyle name="常规 88 2" xfId="346"/>
    <cellStyle name="常规 12 3" xfId="347"/>
    <cellStyle name="常规 12 3 2" xfId="348"/>
    <cellStyle name="常规 12 4" xfId="349"/>
    <cellStyle name="常规 12 4 2" xfId="350"/>
    <cellStyle name="常规 120 4" xfId="351"/>
    <cellStyle name="常规 125" xfId="352"/>
    <cellStyle name="常规 130" xfId="353"/>
    <cellStyle name="常规 125 3" xfId="354"/>
    <cellStyle name="常规 130 3" xfId="355"/>
    <cellStyle name="常规 38 2 2" xfId="356"/>
    <cellStyle name="常规 125 3 2" xfId="357"/>
    <cellStyle name="常规 130 3 2" xfId="358"/>
    <cellStyle name="常规 126 2" xfId="359"/>
    <cellStyle name="常规 131 2" xfId="360"/>
    <cellStyle name="常规 126 2 2" xfId="361"/>
    <cellStyle name="常规 131 2 2" xfId="362"/>
    <cellStyle name="常规 126 3" xfId="363"/>
    <cellStyle name="常规 131 3" xfId="364"/>
    <cellStyle name="常规 2 77" xfId="365"/>
    <cellStyle name="常规 127 2 2" xfId="366"/>
    <cellStyle name="常规 132 2 2" xfId="367"/>
    <cellStyle name="常规 127 3" xfId="368"/>
    <cellStyle name="常规 132 3" xfId="369"/>
    <cellStyle name="常规 127 3 2" xfId="370"/>
    <cellStyle name="常规 38" xfId="371"/>
    <cellStyle name="常规 43" xfId="372"/>
    <cellStyle name="常规 2 2 3" xfId="373"/>
    <cellStyle name="常规 8 4 2" xfId="374"/>
    <cellStyle name="常规 127 4" xfId="375"/>
    <cellStyle name="常规 128" xfId="376"/>
    <cellStyle name="常规 133" xfId="377"/>
    <cellStyle name="常规 129" xfId="378"/>
    <cellStyle name="常规 134" xfId="379"/>
    <cellStyle name="常规 3 5" xfId="380"/>
    <cellStyle name="强调文字颜色 5 2" xfId="381"/>
    <cellStyle name="常规 129 2 2" xfId="382"/>
    <cellStyle name="常规 134 2 2" xfId="383"/>
    <cellStyle name="常规 129 4" xfId="384"/>
    <cellStyle name="常规 13" xfId="385"/>
    <cellStyle name="常规 13 2" xfId="386"/>
    <cellStyle name="常规 53" xfId="387"/>
    <cellStyle name="常规 48" xfId="388"/>
    <cellStyle name="常规 13 2 2" xfId="389"/>
    <cellStyle name="常规 2 3 4 2" xfId="390"/>
    <cellStyle name="常规 2_Sheet1" xfId="391"/>
    <cellStyle name="常规 89 2" xfId="392"/>
    <cellStyle name="常规 13 3" xfId="393"/>
    <cellStyle name="常规 98" xfId="394"/>
    <cellStyle name="常规 13 3 2" xfId="395"/>
    <cellStyle name="常规 13 4" xfId="396"/>
    <cellStyle name="常规 135" xfId="397"/>
    <cellStyle name="常规 140" xfId="398"/>
    <cellStyle name="常规 135 2" xfId="399"/>
    <cellStyle name="常规 140 2" xfId="400"/>
    <cellStyle name="常规 136 3" xfId="401"/>
    <cellStyle name="常规 141 3" xfId="402"/>
    <cellStyle name="常规 135 2 2" xfId="403"/>
    <cellStyle name="常规 140 2 2" xfId="404"/>
    <cellStyle name="常规 136" xfId="405"/>
    <cellStyle name="常规 141" xfId="406"/>
    <cellStyle name="常规 136 2" xfId="407"/>
    <cellStyle name="常规 141 2" xfId="408"/>
    <cellStyle name="常规 136 2 2" xfId="409"/>
    <cellStyle name="常规 141 2 2" xfId="410"/>
    <cellStyle name="常规 5 3" xfId="411"/>
    <cellStyle name="常规 138" xfId="412"/>
    <cellStyle name="常规 5 3 2" xfId="413"/>
    <cellStyle name="常规 138 2" xfId="414"/>
    <cellStyle name="常规 138 3" xfId="415"/>
    <cellStyle name="常规 5 4" xfId="416"/>
    <cellStyle name="常规 139" xfId="417"/>
    <cellStyle name="常规 4 3 2" xfId="418"/>
    <cellStyle name="常规 5 4 2" xfId="419"/>
    <cellStyle name="常规 139 2" xfId="420"/>
    <cellStyle name="常规 139 2 2" xfId="421"/>
    <cellStyle name="常规 139 3" xfId="422"/>
    <cellStyle name="常规 14" xfId="423"/>
    <cellStyle name="常规 14 2" xfId="424"/>
    <cellStyle name="常规 2 3 5 2" xfId="425"/>
    <cellStyle name="常规 14 3" xfId="426"/>
    <cellStyle name="常规 2 3 5 3" xfId="427"/>
    <cellStyle name="常规 14 4" xfId="428"/>
    <cellStyle name="常规 15" xfId="429"/>
    <cellStyle name="常规 20" xfId="430"/>
    <cellStyle name="常规 15 2" xfId="431"/>
    <cellStyle name="常规 20 2" xfId="432"/>
    <cellStyle name="常规 96 2" xfId="433"/>
    <cellStyle name="常规 15 3" xfId="434"/>
    <cellStyle name="常规 15 3 2" xfId="435"/>
    <cellStyle name="常规 15 4" xfId="436"/>
    <cellStyle name="常规 17 2 2" xfId="437"/>
    <cellStyle name="常规 22 2 2" xfId="438"/>
    <cellStyle name="常规 17 3" xfId="439"/>
    <cellStyle name="常规 22 3" xfId="440"/>
    <cellStyle name="常规 18 2" xfId="441"/>
    <cellStyle name="常规 23 2" xfId="442"/>
    <cellStyle name="常规 18 2 2" xfId="443"/>
    <cellStyle name="常规 23 2 2" xfId="444"/>
    <cellStyle name="常规 19 3" xfId="445"/>
    <cellStyle name="常规 18 3" xfId="446"/>
    <cellStyle name="常规 23 3" xfId="447"/>
    <cellStyle name="常规 25 3" xfId="448"/>
    <cellStyle name="常规 30 3" xfId="449"/>
    <cellStyle name="常规 18 3 2" xfId="450"/>
    <cellStyle name="常规 18 4" xfId="451"/>
    <cellStyle name="常规 23 4" xfId="452"/>
    <cellStyle name="常规 46 2 2" xfId="453"/>
    <cellStyle name="常规 19" xfId="454"/>
    <cellStyle name="常规 24" xfId="455"/>
    <cellStyle name="常规 19 2" xfId="456"/>
    <cellStyle name="常规 24 2" xfId="457"/>
    <cellStyle name="常规 19 2 2" xfId="458"/>
    <cellStyle name="常规 19 3 2" xfId="459"/>
    <cellStyle name="常规 19 4" xfId="460"/>
    <cellStyle name="强调文字颜色 3 3" xfId="461"/>
    <cellStyle name="常规 2 10" xfId="462"/>
    <cellStyle name="常规 2 11" xfId="463"/>
    <cellStyle name="常规 3 3 4 2" xfId="464"/>
    <cellStyle name="常规 2 2" xfId="465"/>
    <cellStyle name="常规 37" xfId="466"/>
    <cellStyle name="常规 42" xfId="467"/>
    <cellStyle name="常规 2 2 2" xfId="468"/>
    <cellStyle name="常规 37 2" xfId="469"/>
    <cellStyle name="常规 42 2" xfId="470"/>
    <cellStyle name="常规 2 2 2 2" xfId="471"/>
    <cellStyle name="常规 2 4 4" xfId="472"/>
    <cellStyle name="常规 42 2 2" xfId="473"/>
    <cellStyle name="常规 2 2 2 2 2" xfId="474"/>
    <cellStyle name="常规 42 3" xfId="475"/>
    <cellStyle name="常规 2 2 2 3" xfId="476"/>
    <cellStyle name="常规 2 5 4" xfId="477"/>
    <cellStyle name="常规 42 3 2" xfId="478"/>
    <cellStyle name="常规 2 2 2 3 2" xfId="479"/>
    <cellStyle name="常规 9_复件 受灾人员冬春生活政府救助人口台账" xfId="480"/>
    <cellStyle name="常规 38 2" xfId="481"/>
    <cellStyle name="常规 2 2 3 2" xfId="482"/>
    <cellStyle name="常规 39 2" xfId="483"/>
    <cellStyle name="常规 2 2 4 2" xfId="484"/>
    <cellStyle name="常规 2 2 5" xfId="485"/>
    <cellStyle name="常规 2 2 5 2" xfId="486"/>
    <cellStyle name="常规 2 2 6 2" xfId="487"/>
    <cellStyle name="好 3" xfId="488"/>
    <cellStyle name="常规 2 2_复件 受灾人员冬春生活政府救助人口台账" xfId="489"/>
    <cellStyle name="常规 2 3" xfId="490"/>
    <cellStyle name="常规 2 9 2" xfId="491"/>
    <cellStyle name="常规 2 3 2" xfId="492"/>
    <cellStyle name="常规 2 3 3" xfId="493"/>
    <cellStyle name="常规 2 3 4" xfId="494"/>
    <cellStyle name="常规 2 3 5" xfId="495"/>
    <cellStyle name="常规 2 4" xfId="496"/>
    <cellStyle name="常规 2 4 2" xfId="497"/>
    <cellStyle name="常规 2 4 2 2" xfId="498"/>
    <cellStyle name="常规 2 4 3" xfId="499"/>
    <cellStyle name="常规 29" xfId="500"/>
    <cellStyle name="常规 34" xfId="501"/>
    <cellStyle name="常规 2 4 3 2" xfId="502"/>
    <cellStyle name="常规 2 5" xfId="503"/>
    <cellStyle name="常规 2 5 2" xfId="504"/>
    <cellStyle name="常规 2 5 2 2" xfId="505"/>
    <cellStyle name="常规 2 5 3" xfId="506"/>
    <cellStyle name="常规 2 6" xfId="507"/>
    <cellStyle name="常规 2 6 2" xfId="508"/>
    <cellStyle name="常规 2 6 2 2" xfId="509"/>
    <cellStyle name="常规 2 6 3" xfId="510"/>
    <cellStyle name="常规 2 77 2" xfId="511"/>
    <cellStyle name="常规 2 8 2" xfId="512"/>
    <cellStyle name="输入 3" xfId="513"/>
    <cellStyle name="常规 2 9" xfId="514"/>
    <cellStyle name="常规 25" xfId="515"/>
    <cellStyle name="常规 30" xfId="516"/>
    <cellStyle name="常规 25 2" xfId="517"/>
    <cellStyle name="常规 30 2" xfId="518"/>
    <cellStyle name="常规 38 4" xfId="519"/>
    <cellStyle name="常规 25 2 2" xfId="520"/>
    <cellStyle name="常规 30 2 2" xfId="521"/>
    <cellStyle name="常规 27" xfId="522"/>
    <cellStyle name="常规 32" xfId="523"/>
    <cellStyle name="常规 27 2" xfId="524"/>
    <cellStyle name="常规 32 2" xfId="525"/>
    <cellStyle name="常规 27 3" xfId="526"/>
    <cellStyle name="常规 28" xfId="527"/>
    <cellStyle name="常规 33" xfId="528"/>
    <cellStyle name="常规 28 2" xfId="529"/>
    <cellStyle name="常规 33 2" xfId="530"/>
    <cellStyle name="适中 3" xfId="531"/>
    <cellStyle name="常规 28 2 2" xfId="532"/>
    <cellStyle name="常规 28 3" xfId="533"/>
    <cellStyle name="常规 28 4" xfId="534"/>
    <cellStyle name="常规 29 2" xfId="535"/>
    <cellStyle name="常规 34 2" xfId="536"/>
    <cellStyle name="常规 29 2 2" xfId="537"/>
    <cellStyle name="常规 34 2 2" xfId="538"/>
    <cellStyle name="常规 4 3" xfId="539"/>
    <cellStyle name="常规 29 3" xfId="540"/>
    <cellStyle name="常规 34 3" xfId="541"/>
    <cellStyle name="常规 3 2" xfId="542"/>
    <cellStyle name="常规 3 2 2" xfId="543"/>
    <cellStyle name="常规 3 2 2 2" xfId="544"/>
    <cellStyle name="常规 3 2 4 2" xfId="545"/>
    <cellStyle name="常规 3 2 5 2" xfId="546"/>
    <cellStyle name="常规 3 2 5 3" xfId="547"/>
    <cellStyle name="常规 3 2 7 2" xfId="548"/>
    <cellStyle name="常规 3 3" xfId="549"/>
    <cellStyle name="常规 3 3 2" xfId="550"/>
    <cellStyle name="常规 67 5" xfId="551"/>
    <cellStyle name="常规 3 3 2 2" xfId="552"/>
    <cellStyle name="常规 3 4" xfId="553"/>
    <cellStyle name="常规 3 5 2" xfId="554"/>
    <cellStyle name="常规 3 6" xfId="555"/>
    <cellStyle name="常规 3 6 2" xfId="556"/>
    <cellStyle name="常规 3 8" xfId="557"/>
    <cellStyle name="常规 35" xfId="558"/>
    <cellStyle name="常规 40" xfId="559"/>
    <cellStyle name="常规 35 2" xfId="560"/>
    <cellStyle name="常规 40 2" xfId="561"/>
    <cellStyle name="常规 36" xfId="562"/>
    <cellStyle name="常规 41" xfId="563"/>
    <cellStyle name="常规 38 3" xfId="564"/>
    <cellStyle name="常规 4 2" xfId="565"/>
    <cellStyle name="常规 4 2 2" xfId="566"/>
    <cellStyle name="常规 4 4" xfId="567"/>
    <cellStyle name="常规 6 4" xfId="568"/>
    <cellStyle name="常规 4 2 2 2" xfId="569"/>
    <cellStyle name="常规 4 4 2" xfId="570"/>
    <cellStyle name="常规 50" xfId="571"/>
    <cellStyle name="常规 45" xfId="572"/>
    <cellStyle name="常规 51" xfId="573"/>
    <cellStyle name="常规 46" xfId="574"/>
    <cellStyle name="常规 51 2" xfId="575"/>
    <cellStyle name="常规 46 2" xfId="576"/>
    <cellStyle name="常规 51 3" xfId="577"/>
    <cellStyle name="常规 46 3" xfId="578"/>
    <cellStyle name="常规 74" xfId="579"/>
    <cellStyle name="常规 69" xfId="580"/>
    <cellStyle name="常规 46 3 2" xfId="581"/>
    <cellStyle name="常规 51 4" xfId="582"/>
    <cellStyle name="常规 46 4" xfId="583"/>
    <cellStyle name="常规 52" xfId="584"/>
    <cellStyle name="常规 47" xfId="585"/>
    <cellStyle name="常规 54" xfId="586"/>
    <cellStyle name="常规 49" xfId="587"/>
    <cellStyle name="常规 5 5" xfId="588"/>
    <cellStyle name="常规 5 5 2" xfId="589"/>
    <cellStyle name="常规 5 5 3" xfId="590"/>
    <cellStyle name="常规 5 6" xfId="591"/>
    <cellStyle name="常规 5 7" xfId="592"/>
    <cellStyle name="常规 50 2" xfId="593"/>
    <cellStyle name="常规 50 2 2" xfId="594"/>
    <cellStyle name="常规 54 2" xfId="595"/>
    <cellStyle name="常规 54 2 2" xfId="596"/>
    <cellStyle name="常规 60" xfId="597"/>
    <cellStyle name="常规 55" xfId="598"/>
    <cellStyle name="常规 61" xfId="599"/>
    <cellStyle name="常规 56" xfId="600"/>
    <cellStyle name="常规 62" xfId="601"/>
    <cellStyle name="常规 57" xfId="602"/>
    <cellStyle name="常规 63" xfId="603"/>
    <cellStyle name="常规 58" xfId="604"/>
    <cellStyle name="常规 83" xfId="605"/>
    <cellStyle name="常规 78" xfId="606"/>
    <cellStyle name="常规 63 2" xfId="607"/>
    <cellStyle name="常规 58 2" xfId="608"/>
    <cellStyle name="常规 63 2 2" xfId="609"/>
    <cellStyle name="常规 58 2 2" xfId="610"/>
    <cellStyle name="常规 64" xfId="611"/>
    <cellStyle name="常规 59" xfId="612"/>
    <cellStyle name="常规 59 2" xfId="613"/>
    <cellStyle name="常规 59 2 2" xfId="614"/>
    <cellStyle name="注释 2" xfId="615"/>
    <cellStyle name="常规 6 2" xfId="616"/>
    <cellStyle name="常规 6 2 2" xfId="617"/>
    <cellStyle name="常规 6 2 2 2" xfId="618"/>
    <cellStyle name="常规 6 2 3" xfId="619"/>
    <cellStyle name="注释 3" xfId="620"/>
    <cellStyle name="常规 6 3" xfId="621"/>
    <cellStyle name="常规 6 6" xfId="622"/>
    <cellStyle name="常规 6 7" xfId="623"/>
    <cellStyle name="常规 70" xfId="624"/>
    <cellStyle name="常规 65" xfId="625"/>
    <cellStyle name="常规 65 4" xfId="626"/>
    <cellStyle name="常规 72 2" xfId="627"/>
    <cellStyle name="常规 67 2" xfId="628"/>
    <cellStyle name="常规 72 2 2" xfId="629"/>
    <cellStyle name="常规 67 2 2" xfId="630"/>
    <cellStyle name="常规 67 3" xfId="631"/>
    <cellStyle name="常规 67 4" xfId="632"/>
    <cellStyle name="警告文本 3" xfId="633"/>
    <cellStyle name="常规 73" xfId="634"/>
    <cellStyle name="常规 68" xfId="635"/>
    <cellStyle name="常规 7" xfId="636"/>
    <cellStyle name="常规 7 2" xfId="637"/>
    <cellStyle name="常规 7 2 2" xfId="638"/>
    <cellStyle name="常规 7 3 2" xfId="639"/>
    <cellStyle name="常规 7 4 2" xfId="640"/>
    <cellStyle name="常规 7 4 3" xfId="641"/>
    <cellStyle name="常规 7 5" xfId="642"/>
    <cellStyle name="常规 7 6" xfId="643"/>
    <cellStyle name="常规 70 2" xfId="644"/>
    <cellStyle name="常规 80" xfId="645"/>
    <cellStyle name="常规 75" xfId="646"/>
    <cellStyle name="常规 81" xfId="647"/>
    <cellStyle name="常规 76" xfId="648"/>
    <cellStyle name="常规 76 2" xfId="649"/>
    <cellStyle name="常规 76 2 2" xfId="650"/>
    <cellStyle name="常规 82" xfId="651"/>
    <cellStyle name="常规 77" xfId="652"/>
    <cellStyle name="常规 84" xfId="653"/>
    <cellStyle name="常规 79" xfId="654"/>
    <cellStyle name="常规 8" xfId="655"/>
    <cellStyle name="常规 80 2" xfId="656"/>
    <cellStyle name="常规 80 2 2" xfId="657"/>
    <cellStyle name="常规 84 2" xfId="658"/>
    <cellStyle name="常规 84 2 2" xfId="659"/>
    <cellStyle name="输出 2" xfId="660"/>
    <cellStyle name="常规 90 2" xfId="661"/>
    <cellStyle name="常规 85 2" xfId="662"/>
    <cellStyle name="常规 90 2 2" xfId="663"/>
    <cellStyle name="常规 85 2 2" xfId="664"/>
    <cellStyle name="常规 91" xfId="665"/>
    <cellStyle name="常规 86" xfId="666"/>
    <cellStyle name="常规 92" xfId="667"/>
    <cellStyle name="常规 87" xfId="668"/>
    <cellStyle name="常规 93" xfId="669"/>
    <cellStyle name="常规 88" xfId="670"/>
    <cellStyle name="常规 94" xfId="671"/>
    <cellStyle name="常规 89" xfId="672"/>
    <cellStyle name="常规 9" xfId="673"/>
    <cellStyle name="常规 9 3" xfId="674"/>
    <cellStyle name="常规 9 3 2" xfId="675"/>
    <cellStyle name="常规 9 4" xfId="676"/>
    <cellStyle name="常规 9 4 2" xfId="677"/>
    <cellStyle name="常规 9 5" xfId="678"/>
    <cellStyle name="常规 9 5 2" xfId="679"/>
    <cellStyle name="常规 90 4" xfId="680"/>
    <cellStyle name="常规 90 5" xfId="681"/>
    <cellStyle name="常规 90 6" xfId="682"/>
    <cellStyle name="常规 91 4" xfId="683"/>
    <cellStyle name="常规 95" xfId="684"/>
    <cellStyle name="常规 97" xfId="685"/>
    <cellStyle name="常规 99" xfId="686"/>
    <cellStyle name="好 2" xfId="687"/>
    <cellStyle name="汇总 2" xfId="688"/>
    <cellStyle name="汇总 3" xfId="689"/>
    <cellStyle name="计算 2" xfId="690"/>
    <cellStyle name="计算 2 2" xfId="691"/>
    <cellStyle name="计算 2 2 2" xfId="692"/>
    <cellStyle name="计算 2 3" xfId="693"/>
    <cellStyle name="检查单元格 2" xfId="694"/>
    <cellStyle name="检查单元格 3" xfId="695"/>
    <cellStyle name="解释性文本 2" xfId="696"/>
    <cellStyle name="解释性文本 3" xfId="697"/>
    <cellStyle name="链接单元格 2" xfId="698"/>
    <cellStyle name="强调文字颜色 1 2" xfId="699"/>
    <cellStyle name="强调文字颜色 1 3" xfId="700"/>
    <cellStyle name="强调文字颜色 2 2" xfId="701"/>
    <cellStyle name="强调文字颜色 2 3" xfId="702"/>
    <cellStyle name="强调文字颜色 3 2" xfId="703"/>
    <cellStyle name="强调文字颜色 4 2" xfId="704"/>
    <cellStyle name="强调文字颜色 4 3" xfId="705"/>
    <cellStyle name="强调文字颜色 5 3" xfId="706"/>
    <cellStyle name="强调文字颜色 6 3" xfId="707"/>
    <cellStyle name="适中 2" xfId="708"/>
    <cellStyle name="样式 1" xfId="7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D9" sqref="D9"/>
    </sheetView>
  </sheetViews>
  <sheetFormatPr defaultColWidth="9" defaultRowHeight="13.5" outlineLevelCol="4"/>
  <cols>
    <col min="1" max="1" width="7.875" customWidth="1"/>
    <col min="2" max="2" width="17" customWidth="1"/>
    <col min="3" max="3" width="20.375" customWidth="1"/>
    <col min="4" max="4" width="23" customWidth="1"/>
    <col min="5" max="5" width="13.375" customWidth="1"/>
  </cols>
  <sheetData>
    <row r="1" ht="66" customHeight="1" spans="1:5">
      <c r="A1" s="56" t="s">
        <v>0</v>
      </c>
      <c r="B1" s="56"/>
      <c r="C1" s="56"/>
      <c r="D1" s="56"/>
      <c r="E1" s="56"/>
    </row>
    <row r="2" ht="60" customHeight="1" spans="1:5">
      <c r="A2" s="57" t="s">
        <v>1</v>
      </c>
      <c r="B2" s="57" t="s">
        <v>2</v>
      </c>
      <c r="C2" s="57" t="s">
        <v>3</v>
      </c>
      <c r="D2" s="57"/>
      <c r="E2" s="58" t="s">
        <v>4</v>
      </c>
    </row>
    <row r="3" ht="60" customHeight="1" spans="1:5">
      <c r="A3" s="57"/>
      <c r="B3" s="57"/>
      <c r="C3" s="57" t="s">
        <v>5</v>
      </c>
      <c r="D3" s="57" t="s">
        <v>6</v>
      </c>
      <c r="E3" s="58"/>
    </row>
    <row r="4" ht="60" customHeight="1" spans="1:5">
      <c r="A4" s="58">
        <v>1</v>
      </c>
      <c r="B4" s="59" t="s">
        <v>7</v>
      </c>
      <c r="C4" s="58">
        <v>7</v>
      </c>
      <c r="D4" s="58">
        <v>103537</v>
      </c>
      <c r="E4" s="58"/>
    </row>
    <row r="5" ht="60" customHeight="1" spans="1:5">
      <c r="A5" s="58">
        <v>2</v>
      </c>
      <c r="B5" s="60" t="s">
        <v>8</v>
      </c>
      <c r="C5" s="58">
        <v>17</v>
      </c>
      <c r="D5" s="58">
        <v>325856</v>
      </c>
      <c r="E5" s="58"/>
    </row>
    <row r="6" ht="60" customHeight="1" spans="1:5">
      <c r="A6" s="58">
        <v>3</v>
      </c>
      <c r="B6" s="60" t="s">
        <v>9</v>
      </c>
      <c r="C6" s="58">
        <v>12</v>
      </c>
      <c r="D6" s="58">
        <v>230140</v>
      </c>
      <c r="E6" s="58"/>
    </row>
    <row r="7" ht="60" customHeight="1" spans="1:5">
      <c r="A7" s="58">
        <v>4</v>
      </c>
      <c r="B7" s="59" t="s">
        <v>10</v>
      </c>
      <c r="C7" s="58">
        <v>4</v>
      </c>
      <c r="D7" s="58">
        <v>83491</v>
      </c>
      <c r="E7" s="58"/>
    </row>
    <row r="8" ht="60" customHeight="1" spans="1:5">
      <c r="A8" s="58">
        <v>5</v>
      </c>
      <c r="B8" s="59" t="s">
        <v>11</v>
      </c>
      <c r="C8" s="58">
        <v>15</v>
      </c>
      <c r="D8" s="58">
        <v>335820</v>
      </c>
      <c r="E8" s="58"/>
    </row>
    <row r="9" ht="60" customHeight="1" spans="1:5">
      <c r="A9" s="58" t="s">
        <v>12</v>
      </c>
      <c r="B9" s="58"/>
      <c r="C9" s="58">
        <f>SUM(C4:C8)</f>
        <v>55</v>
      </c>
      <c r="D9" s="58">
        <f>SUM(D4:D8)</f>
        <v>1078844</v>
      </c>
      <c r="E9" s="58"/>
    </row>
    <row r="10" spans="1:5">
      <c r="A10" s="61"/>
      <c r="B10" s="61"/>
      <c r="C10" s="61"/>
      <c r="D10" s="43"/>
      <c r="E10" s="43"/>
    </row>
    <row r="11" spans="1:5">
      <c r="A11" s="43"/>
      <c r="B11" s="43"/>
      <c r="C11" s="43"/>
      <c r="D11" s="43"/>
      <c r="E11" s="43"/>
    </row>
    <row r="12" spans="1:5">
      <c r="A12" s="43"/>
      <c r="B12" s="43"/>
      <c r="C12" s="43"/>
      <c r="D12" s="43"/>
      <c r="E12" s="43"/>
    </row>
  </sheetData>
  <mergeCells count="7">
    <mergeCell ref="A1:E1"/>
    <mergeCell ref="C2:D2"/>
    <mergeCell ref="A9:B9"/>
    <mergeCell ref="A10:B10"/>
    <mergeCell ref="A2:A3"/>
    <mergeCell ref="B2:B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view="pageBreakPreview" zoomScaleNormal="100" workbookViewId="0">
      <selection activeCell="D2" sqref="D$1:D$1048576"/>
    </sheetView>
  </sheetViews>
  <sheetFormatPr defaultColWidth="9" defaultRowHeight="13.5"/>
  <cols>
    <col min="1" max="1" width="4.25" style="4" customWidth="1"/>
    <col min="2" max="2" width="7.375" style="4" customWidth="1"/>
    <col min="3" max="3" width="7.25" style="4" customWidth="1"/>
    <col min="4" max="4" width="6.75" style="4" customWidth="1"/>
    <col min="5" max="5" width="8" style="4" customWidth="1"/>
    <col min="6" max="6" width="6" style="4" customWidth="1"/>
    <col min="7" max="7" width="7.5" style="4" customWidth="1"/>
    <col min="8" max="8" width="7.25" style="4" customWidth="1"/>
    <col min="9" max="9" width="7.375" style="4" customWidth="1"/>
    <col min="10" max="10" width="18.5" style="5" customWidth="1"/>
    <col min="11" max="16384" width="9" style="4"/>
  </cols>
  <sheetData>
    <row r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44"/>
    </row>
    <row r="2" s="1" customFormat="1" ht="40" customHeight="1" spans="1:10">
      <c r="A2" s="7" t="s">
        <v>13</v>
      </c>
      <c r="B2" s="7" t="s">
        <v>14</v>
      </c>
      <c r="C2" s="7" t="s">
        <v>15</v>
      </c>
      <c r="D2" s="7" t="s">
        <v>16</v>
      </c>
      <c r="E2" s="7" t="s">
        <v>17</v>
      </c>
      <c r="F2" s="8" t="s">
        <v>18</v>
      </c>
      <c r="G2" s="9" t="s">
        <v>19</v>
      </c>
      <c r="H2" s="7" t="s">
        <v>20</v>
      </c>
      <c r="I2" s="7" t="s">
        <v>21</v>
      </c>
      <c r="J2" s="45" t="s">
        <v>22</v>
      </c>
    </row>
    <row r="3" s="1" customFormat="1" ht="40" customHeight="1" spans="1:10">
      <c r="A3" s="10">
        <v>1</v>
      </c>
      <c r="B3" s="10" t="s">
        <v>8</v>
      </c>
      <c r="C3" s="10" t="s">
        <v>23</v>
      </c>
      <c r="D3" s="10" t="s">
        <v>24</v>
      </c>
      <c r="E3" s="11" t="s">
        <v>25</v>
      </c>
      <c r="F3" s="10">
        <v>80</v>
      </c>
      <c r="G3" s="12">
        <f t="shared" ref="G3:G19" si="0">H3+I3</f>
        <v>33000</v>
      </c>
      <c r="H3" s="10">
        <v>16509</v>
      </c>
      <c r="I3" s="10">
        <v>16491</v>
      </c>
      <c r="J3" s="17" t="s">
        <v>26</v>
      </c>
    </row>
    <row r="4" s="1" customFormat="1" ht="40" customHeight="1" spans="1:10">
      <c r="A4" s="10">
        <v>2</v>
      </c>
      <c r="B4" s="10" t="s">
        <v>8</v>
      </c>
      <c r="C4" s="10" t="s">
        <v>27</v>
      </c>
      <c r="D4" s="10" t="s">
        <v>24</v>
      </c>
      <c r="E4" s="11" t="s">
        <v>25</v>
      </c>
      <c r="F4" s="10">
        <v>80</v>
      </c>
      <c r="G4" s="12">
        <f t="shared" si="0"/>
        <v>40000</v>
      </c>
      <c r="H4" s="10">
        <v>16509</v>
      </c>
      <c r="I4" s="10">
        <v>23491</v>
      </c>
      <c r="J4" s="17" t="s">
        <v>28</v>
      </c>
    </row>
    <row r="5" s="1" customFormat="1" ht="40" customHeight="1" spans="1:10">
      <c r="A5" s="10">
        <v>3</v>
      </c>
      <c r="B5" s="10" t="s">
        <v>8</v>
      </c>
      <c r="C5" s="10" t="s">
        <v>29</v>
      </c>
      <c r="D5" s="10" t="s">
        <v>24</v>
      </c>
      <c r="E5" s="11" t="s">
        <v>25</v>
      </c>
      <c r="F5" s="13" t="s">
        <v>30</v>
      </c>
      <c r="G5" s="12">
        <f t="shared" si="0"/>
        <v>40000</v>
      </c>
      <c r="H5" s="10">
        <v>16509</v>
      </c>
      <c r="I5" s="10">
        <v>23491</v>
      </c>
      <c r="J5" s="46" t="s">
        <v>31</v>
      </c>
    </row>
    <row r="6" s="1" customFormat="1" ht="40" customHeight="1" spans="1:10">
      <c r="A6" s="10">
        <v>4</v>
      </c>
      <c r="B6" s="10" t="s">
        <v>8</v>
      </c>
      <c r="C6" s="10" t="s">
        <v>32</v>
      </c>
      <c r="D6" s="10" t="s">
        <v>24</v>
      </c>
      <c r="E6" s="11" t="s">
        <v>25</v>
      </c>
      <c r="F6" s="10">
        <v>25</v>
      </c>
      <c r="G6" s="12">
        <f t="shared" si="0"/>
        <v>33000</v>
      </c>
      <c r="H6" s="10">
        <v>16509</v>
      </c>
      <c r="I6" s="10">
        <f>33000-16509</f>
        <v>16491</v>
      </c>
      <c r="J6" s="17" t="s">
        <v>33</v>
      </c>
    </row>
    <row r="7" s="1" customFormat="1" ht="40" customHeight="1" spans="1:10">
      <c r="A7" s="10">
        <v>5</v>
      </c>
      <c r="B7" s="10" t="s">
        <v>8</v>
      </c>
      <c r="C7" s="10" t="s">
        <v>34</v>
      </c>
      <c r="D7" s="10" t="s">
        <v>24</v>
      </c>
      <c r="E7" s="11" t="s">
        <v>25</v>
      </c>
      <c r="F7" s="10">
        <v>25</v>
      </c>
      <c r="G7" s="12">
        <f t="shared" si="0"/>
        <v>33000</v>
      </c>
      <c r="H7" s="10">
        <v>16509</v>
      </c>
      <c r="I7" s="10">
        <v>16491</v>
      </c>
      <c r="J7" s="17" t="s">
        <v>33</v>
      </c>
    </row>
    <row r="8" s="1" customFormat="1" ht="40" customHeight="1" spans="1:10">
      <c r="A8" s="10">
        <v>6</v>
      </c>
      <c r="B8" s="10" t="s">
        <v>8</v>
      </c>
      <c r="C8" s="10" t="s">
        <v>35</v>
      </c>
      <c r="D8" s="10" t="s">
        <v>24</v>
      </c>
      <c r="E8" s="11" t="s">
        <v>25</v>
      </c>
      <c r="F8" s="10">
        <v>25</v>
      </c>
      <c r="G8" s="12">
        <f t="shared" si="0"/>
        <v>33000</v>
      </c>
      <c r="H8" s="10">
        <v>16509</v>
      </c>
      <c r="I8" s="10">
        <v>16491</v>
      </c>
      <c r="J8" s="17" t="s">
        <v>33</v>
      </c>
    </row>
    <row r="9" s="1" customFormat="1" ht="40" customHeight="1" spans="1:10">
      <c r="A9" s="10">
        <v>7</v>
      </c>
      <c r="B9" s="10" t="s">
        <v>8</v>
      </c>
      <c r="C9" s="10" t="s">
        <v>36</v>
      </c>
      <c r="D9" s="10" t="s">
        <v>24</v>
      </c>
      <c r="E9" s="11" t="s">
        <v>25</v>
      </c>
      <c r="F9" s="10">
        <v>75</v>
      </c>
      <c r="G9" s="12">
        <f t="shared" si="0"/>
        <v>40000</v>
      </c>
      <c r="H9" s="10">
        <v>16509</v>
      </c>
      <c r="I9" s="10">
        <f>40000-16509</f>
        <v>23491</v>
      </c>
      <c r="J9" s="17" t="s">
        <v>37</v>
      </c>
    </row>
    <row r="10" s="1" customFormat="1" ht="40" customHeight="1" spans="1:10">
      <c r="A10" s="10">
        <v>8</v>
      </c>
      <c r="B10" s="10" t="s">
        <v>8</v>
      </c>
      <c r="C10" s="10" t="s">
        <v>38</v>
      </c>
      <c r="D10" s="10" t="s">
        <v>24</v>
      </c>
      <c r="E10" s="11" t="s">
        <v>25</v>
      </c>
      <c r="F10" s="10">
        <v>90</v>
      </c>
      <c r="G10" s="12">
        <f t="shared" si="0"/>
        <v>40000</v>
      </c>
      <c r="H10" s="10">
        <v>16509</v>
      </c>
      <c r="I10" s="10">
        <v>23491</v>
      </c>
      <c r="J10" s="17" t="s">
        <v>39</v>
      </c>
    </row>
    <row r="11" s="1" customFormat="1" ht="40" customHeight="1" spans="1:10">
      <c r="A11" s="10">
        <v>9</v>
      </c>
      <c r="B11" s="10" t="s">
        <v>8</v>
      </c>
      <c r="C11" s="10" t="s">
        <v>40</v>
      </c>
      <c r="D11" s="10" t="s">
        <v>24</v>
      </c>
      <c r="E11" s="11" t="s">
        <v>25</v>
      </c>
      <c r="F11" s="10">
        <v>50</v>
      </c>
      <c r="G11" s="12">
        <f t="shared" si="0"/>
        <v>28000</v>
      </c>
      <c r="H11" s="10">
        <v>16509</v>
      </c>
      <c r="I11" s="10">
        <v>11491</v>
      </c>
      <c r="J11" s="17" t="s">
        <v>41</v>
      </c>
    </row>
    <row r="12" s="1" customFormat="1" ht="40" customHeight="1" spans="1:10">
      <c r="A12" s="10">
        <v>10</v>
      </c>
      <c r="B12" s="10" t="s">
        <v>8</v>
      </c>
      <c r="C12" s="14" t="s">
        <v>42</v>
      </c>
      <c r="D12" s="10" t="s">
        <v>24</v>
      </c>
      <c r="E12" s="11" t="s">
        <v>25</v>
      </c>
      <c r="F12" s="15">
        <v>56</v>
      </c>
      <c r="G12" s="12">
        <f t="shared" si="0"/>
        <v>30000</v>
      </c>
      <c r="H12" s="14">
        <v>16509</v>
      </c>
      <c r="I12" s="14">
        <v>13491</v>
      </c>
      <c r="J12" s="17" t="s">
        <v>43</v>
      </c>
    </row>
    <row r="13" s="1" customFormat="1" ht="40" customHeight="1" spans="1:10">
      <c r="A13" s="10">
        <v>11</v>
      </c>
      <c r="B13" s="10" t="s">
        <v>8</v>
      </c>
      <c r="C13" s="10" t="s">
        <v>44</v>
      </c>
      <c r="D13" s="10" t="s">
        <v>24</v>
      </c>
      <c r="E13" s="11" t="s">
        <v>25</v>
      </c>
      <c r="F13" s="10">
        <v>50</v>
      </c>
      <c r="G13" s="12">
        <f t="shared" si="0"/>
        <v>36000</v>
      </c>
      <c r="H13" s="16">
        <v>16509</v>
      </c>
      <c r="I13" s="10">
        <v>19491</v>
      </c>
      <c r="J13" s="17" t="s">
        <v>45</v>
      </c>
    </row>
    <row r="14" s="1" customFormat="1" ht="40" customHeight="1" spans="1:10">
      <c r="A14" s="10">
        <v>12</v>
      </c>
      <c r="B14" s="10" t="s">
        <v>8</v>
      </c>
      <c r="C14" s="10" t="s">
        <v>46</v>
      </c>
      <c r="D14" s="10" t="s">
        <v>24</v>
      </c>
      <c r="E14" s="11" t="s">
        <v>25</v>
      </c>
      <c r="F14" s="10">
        <v>40</v>
      </c>
      <c r="G14" s="12">
        <f t="shared" si="0"/>
        <v>28000</v>
      </c>
      <c r="H14" s="10">
        <v>16509</v>
      </c>
      <c r="I14" s="10">
        <v>11491</v>
      </c>
      <c r="J14" s="17" t="s">
        <v>47</v>
      </c>
    </row>
    <row r="15" s="1" customFormat="1" ht="40" customHeight="1" spans="1:10">
      <c r="A15" s="10">
        <v>13</v>
      </c>
      <c r="B15" s="10" t="s">
        <v>8</v>
      </c>
      <c r="C15" s="10" t="s">
        <v>48</v>
      </c>
      <c r="D15" s="10" t="s">
        <v>24</v>
      </c>
      <c r="E15" s="11" t="s">
        <v>25</v>
      </c>
      <c r="F15" s="10">
        <v>25</v>
      </c>
      <c r="G15" s="12">
        <f t="shared" si="0"/>
        <v>40000</v>
      </c>
      <c r="H15" s="14">
        <v>16509</v>
      </c>
      <c r="I15" s="10">
        <v>23491</v>
      </c>
      <c r="J15" s="17" t="s">
        <v>49</v>
      </c>
    </row>
    <row r="16" s="1" customFormat="1" ht="40" customHeight="1" spans="1:10">
      <c r="A16" s="10">
        <v>14</v>
      </c>
      <c r="B16" s="10" t="s">
        <v>8</v>
      </c>
      <c r="C16" s="10" t="s">
        <v>50</v>
      </c>
      <c r="D16" s="10" t="s">
        <v>24</v>
      </c>
      <c r="E16" s="11" t="s">
        <v>25</v>
      </c>
      <c r="F16" s="10">
        <v>50</v>
      </c>
      <c r="G16" s="12">
        <f t="shared" si="0"/>
        <v>36000</v>
      </c>
      <c r="H16" s="14">
        <v>16509</v>
      </c>
      <c r="I16" s="10">
        <v>19491</v>
      </c>
      <c r="J16" s="17" t="s">
        <v>51</v>
      </c>
    </row>
    <row r="17" s="1" customFormat="1" ht="40" customHeight="1" spans="1:10">
      <c r="A17" s="10">
        <v>15</v>
      </c>
      <c r="B17" s="10" t="s">
        <v>8</v>
      </c>
      <c r="C17" s="10" t="s">
        <v>52</v>
      </c>
      <c r="D17" s="10" t="s">
        <v>24</v>
      </c>
      <c r="E17" s="11" t="s">
        <v>25</v>
      </c>
      <c r="F17" s="10">
        <v>50</v>
      </c>
      <c r="G17" s="12">
        <f t="shared" si="0"/>
        <v>40000</v>
      </c>
      <c r="H17" s="14">
        <v>16509</v>
      </c>
      <c r="I17" s="10">
        <v>23491</v>
      </c>
      <c r="J17" s="17" t="s">
        <v>53</v>
      </c>
    </row>
    <row r="18" s="1" customFormat="1" ht="40" customHeight="1" spans="1:10">
      <c r="A18" s="10">
        <v>16</v>
      </c>
      <c r="B18" s="10" t="s">
        <v>8</v>
      </c>
      <c r="C18" s="10" t="s">
        <v>54</v>
      </c>
      <c r="D18" s="10" t="s">
        <v>24</v>
      </c>
      <c r="E18" s="11" t="s">
        <v>25</v>
      </c>
      <c r="F18" s="10">
        <v>70</v>
      </c>
      <c r="G18" s="12">
        <f t="shared" si="0"/>
        <v>40000</v>
      </c>
      <c r="H18" s="14">
        <v>16509</v>
      </c>
      <c r="I18" s="10">
        <v>23491</v>
      </c>
      <c r="J18" s="17" t="s">
        <v>55</v>
      </c>
    </row>
    <row r="19" s="1" customFormat="1" ht="40" customHeight="1" spans="1:10">
      <c r="A19" s="10">
        <v>17</v>
      </c>
      <c r="B19" s="10" t="s">
        <v>8</v>
      </c>
      <c r="C19" s="10" t="s">
        <v>56</v>
      </c>
      <c r="D19" s="10" t="s">
        <v>24</v>
      </c>
      <c r="E19" s="11" t="s">
        <v>25</v>
      </c>
      <c r="F19" s="10">
        <v>25</v>
      </c>
      <c r="G19" s="12">
        <f t="shared" si="0"/>
        <v>36509</v>
      </c>
      <c r="H19" s="10">
        <v>16509</v>
      </c>
      <c r="I19" s="10">
        <v>20000</v>
      </c>
      <c r="J19" s="17" t="s">
        <v>57</v>
      </c>
    </row>
    <row r="20" s="2" customFormat="1" ht="40" customHeight="1" spans="1:10">
      <c r="A20" s="10">
        <v>18</v>
      </c>
      <c r="B20" s="17" t="s">
        <v>10</v>
      </c>
      <c r="C20" s="18" t="s">
        <v>58</v>
      </c>
      <c r="D20" s="19" t="s">
        <v>24</v>
      </c>
      <c r="E20" s="11" t="s">
        <v>25</v>
      </c>
      <c r="F20" s="16">
        <v>100</v>
      </c>
      <c r="G20" s="16">
        <v>40000</v>
      </c>
      <c r="H20" s="16">
        <v>20000</v>
      </c>
      <c r="I20" s="17">
        <v>20000</v>
      </c>
      <c r="J20" s="47" t="s">
        <v>59</v>
      </c>
    </row>
    <row r="21" s="2" customFormat="1" ht="40" customHeight="1" spans="1:10">
      <c r="A21" s="10">
        <v>19</v>
      </c>
      <c r="B21" s="17" t="s">
        <v>10</v>
      </c>
      <c r="C21" s="18" t="s">
        <v>60</v>
      </c>
      <c r="D21" s="19" t="s">
        <v>24</v>
      </c>
      <c r="E21" s="11" t="s">
        <v>25</v>
      </c>
      <c r="F21" s="16">
        <v>90</v>
      </c>
      <c r="G21" s="16">
        <v>40000</v>
      </c>
      <c r="H21" s="16">
        <v>20000</v>
      </c>
      <c r="I21" s="17">
        <v>20000</v>
      </c>
      <c r="J21" s="47" t="s">
        <v>61</v>
      </c>
    </row>
    <row r="22" s="2" customFormat="1" ht="40" customHeight="1" spans="1:10">
      <c r="A22" s="10">
        <v>20</v>
      </c>
      <c r="B22" s="17" t="s">
        <v>10</v>
      </c>
      <c r="C22" s="18" t="s">
        <v>62</v>
      </c>
      <c r="D22" s="19" t="s">
        <v>24</v>
      </c>
      <c r="E22" s="11" t="s">
        <v>25</v>
      </c>
      <c r="F22" s="16">
        <v>75</v>
      </c>
      <c r="G22" s="16">
        <v>40000</v>
      </c>
      <c r="H22" s="16">
        <v>16509</v>
      </c>
      <c r="I22" s="17">
        <v>23491</v>
      </c>
      <c r="J22" s="47" t="s">
        <v>63</v>
      </c>
    </row>
    <row r="23" s="2" customFormat="1" ht="40" customHeight="1" spans="1:10">
      <c r="A23" s="10">
        <v>21</v>
      </c>
      <c r="B23" s="17" t="s">
        <v>10</v>
      </c>
      <c r="C23" s="20" t="s">
        <v>64</v>
      </c>
      <c r="D23" s="19" t="s">
        <v>24</v>
      </c>
      <c r="E23" s="11" t="s">
        <v>25</v>
      </c>
      <c r="F23" s="16">
        <v>80</v>
      </c>
      <c r="G23" s="16">
        <v>40000</v>
      </c>
      <c r="H23" s="16">
        <v>20000</v>
      </c>
      <c r="I23" s="17">
        <v>20000</v>
      </c>
      <c r="J23" s="47" t="s">
        <v>65</v>
      </c>
    </row>
    <row r="24" s="2" customFormat="1" ht="40" customHeight="1" spans="1:10">
      <c r="A24" s="10">
        <v>22</v>
      </c>
      <c r="B24" s="10" t="s">
        <v>11</v>
      </c>
      <c r="C24" s="21" t="s">
        <v>66</v>
      </c>
      <c r="D24" s="21" t="s">
        <v>67</v>
      </c>
      <c r="E24" s="11" t="s">
        <v>25</v>
      </c>
      <c r="F24" s="10">
        <v>100</v>
      </c>
      <c r="G24" s="16">
        <f t="shared" ref="G24:G43" si="1">H24+I24</f>
        <v>40000</v>
      </c>
      <c r="H24" s="22">
        <v>18000</v>
      </c>
      <c r="I24" s="26">
        <v>22000</v>
      </c>
      <c r="J24" s="48" t="s">
        <v>68</v>
      </c>
    </row>
    <row r="25" s="2" customFormat="1" ht="40" customHeight="1" spans="1:10">
      <c r="A25" s="10">
        <v>23</v>
      </c>
      <c r="B25" s="17" t="s">
        <v>11</v>
      </c>
      <c r="C25" s="23" t="s">
        <v>69</v>
      </c>
      <c r="D25" s="21" t="s">
        <v>67</v>
      </c>
      <c r="E25" s="11" t="s">
        <v>25</v>
      </c>
      <c r="F25" s="10">
        <v>60</v>
      </c>
      <c r="G25" s="16">
        <f t="shared" si="1"/>
        <v>40000</v>
      </c>
      <c r="H25" s="24">
        <v>16509</v>
      </c>
      <c r="I25" s="26">
        <v>23491</v>
      </c>
      <c r="J25" s="49" t="s">
        <v>70</v>
      </c>
    </row>
    <row r="26" s="2" customFormat="1" ht="40" customHeight="1" spans="1:10">
      <c r="A26" s="10">
        <v>24</v>
      </c>
      <c r="B26" s="15" t="s">
        <v>11</v>
      </c>
      <c r="C26" s="12" t="s">
        <v>71</v>
      </c>
      <c r="D26" s="21" t="s">
        <v>67</v>
      </c>
      <c r="E26" s="11" t="s">
        <v>25</v>
      </c>
      <c r="F26" s="10">
        <v>80</v>
      </c>
      <c r="G26" s="16">
        <f t="shared" si="1"/>
        <v>40000</v>
      </c>
      <c r="H26" s="24">
        <v>16509</v>
      </c>
      <c r="I26" s="26">
        <v>23491</v>
      </c>
      <c r="J26" s="50" t="s">
        <v>72</v>
      </c>
    </row>
    <row r="27" s="2" customFormat="1" ht="40" customHeight="1" spans="1:10">
      <c r="A27" s="10">
        <v>25</v>
      </c>
      <c r="B27" s="10" t="s">
        <v>11</v>
      </c>
      <c r="C27" s="25" t="s">
        <v>73</v>
      </c>
      <c r="D27" s="21" t="s">
        <v>67</v>
      </c>
      <c r="E27" s="11" t="s">
        <v>25</v>
      </c>
      <c r="F27" s="10">
        <v>150</v>
      </c>
      <c r="G27" s="16">
        <f t="shared" si="1"/>
        <v>40000</v>
      </c>
      <c r="H27" s="24">
        <v>16509</v>
      </c>
      <c r="I27" s="26">
        <v>23491</v>
      </c>
      <c r="J27" s="48" t="s">
        <v>74</v>
      </c>
    </row>
    <row r="28" s="2" customFormat="1" ht="40" customHeight="1" spans="1:10">
      <c r="A28" s="10">
        <v>26</v>
      </c>
      <c r="B28" s="15" t="s">
        <v>11</v>
      </c>
      <c r="C28" s="12" t="s">
        <v>75</v>
      </c>
      <c r="D28" s="21" t="s">
        <v>67</v>
      </c>
      <c r="E28" s="11" t="s">
        <v>25</v>
      </c>
      <c r="F28" s="10">
        <v>60</v>
      </c>
      <c r="G28" s="16">
        <f t="shared" si="1"/>
        <v>40000</v>
      </c>
      <c r="H28" s="24">
        <v>16509</v>
      </c>
      <c r="I28" s="26">
        <v>23491</v>
      </c>
      <c r="J28" s="48" t="s">
        <v>76</v>
      </c>
    </row>
    <row r="29" s="2" customFormat="1" ht="40" customHeight="1" spans="1:10">
      <c r="A29" s="10">
        <v>27</v>
      </c>
      <c r="B29" s="10" t="s">
        <v>11</v>
      </c>
      <c r="C29" s="20" t="s">
        <v>77</v>
      </c>
      <c r="D29" s="21" t="s">
        <v>67</v>
      </c>
      <c r="E29" s="11" t="s">
        <v>25</v>
      </c>
      <c r="F29" s="10">
        <v>25</v>
      </c>
      <c r="G29" s="16">
        <f t="shared" si="1"/>
        <v>33419</v>
      </c>
      <c r="H29" s="22">
        <v>20000</v>
      </c>
      <c r="I29" s="26">
        <v>13419</v>
      </c>
      <c r="J29" s="50" t="s">
        <v>78</v>
      </c>
    </row>
    <row r="30" s="2" customFormat="1" ht="40" customHeight="1" spans="1:10">
      <c r="A30" s="10">
        <v>28</v>
      </c>
      <c r="B30" s="15" t="s">
        <v>11</v>
      </c>
      <c r="C30" s="21" t="s">
        <v>79</v>
      </c>
      <c r="D30" s="21" t="s">
        <v>67</v>
      </c>
      <c r="E30" s="11" t="s">
        <v>25</v>
      </c>
      <c r="F30" s="10">
        <v>75</v>
      </c>
      <c r="G30" s="16">
        <f t="shared" si="1"/>
        <v>40000</v>
      </c>
      <c r="H30" s="24">
        <v>16509</v>
      </c>
      <c r="I30" s="26">
        <v>23491</v>
      </c>
      <c r="J30" s="49" t="s">
        <v>80</v>
      </c>
    </row>
    <row r="31" s="2" customFormat="1" ht="40" customHeight="1" spans="1:10">
      <c r="A31" s="10">
        <v>29</v>
      </c>
      <c r="B31" s="15" t="s">
        <v>11</v>
      </c>
      <c r="C31" s="21" t="s">
        <v>81</v>
      </c>
      <c r="D31" s="21" t="s">
        <v>67</v>
      </c>
      <c r="E31" s="11" t="s">
        <v>25</v>
      </c>
      <c r="F31" s="16">
        <v>100</v>
      </c>
      <c r="G31" s="16">
        <f t="shared" si="1"/>
        <v>40000</v>
      </c>
      <c r="H31" s="22">
        <v>18000</v>
      </c>
      <c r="I31" s="26">
        <v>22000</v>
      </c>
      <c r="J31" s="51" t="s">
        <v>82</v>
      </c>
    </row>
    <row r="32" s="2" customFormat="1" ht="40" customHeight="1" spans="1:10">
      <c r="A32" s="10">
        <v>30</v>
      </c>
      <c r="B32" s="10" t="s">
        <v>11</v>
      </c>
      <c r="C32" s="21" t="s">
        <v>83</v>
      </c>
      <c r="D32" s="21" t="s">
        <v>67</v>
      </c>
      <c r="E32" s="11" t="s">
        <v>25</v>
      </c>
      <c r="F32" s="10">
        <v>50</v>
      </c>
      <c r="G32" s="16">
        <f t="shared" si="1"/>
        <v>40000</v>
      </c>
      <c r="H32" s="22">
        <v>20000</v>
      </c>
      <c r="I32" s="26">
        <v>20000</v>
      </c>
      <c r="J32" s="51" t="s">
        <v>84</v>
      </c>
    </row>
    <row r="33" s="2" customFormat="1" ht="40" customHeight="1" spans="1:10">
      <c r="A33" s="10">
        <v>31</v>
      </c>
      <c r="B33" s="15" t="s">
        <v>11</v>
      </c>
      <c r="C33" s="21" t="s">
        <v>85</v>
      </c>
      <c r="D33" s="21" t="s">
        <v>67</v>
      </c>
      <c r="E33" s="11" t="s">
        <v>25</v>
      </c>
      <c r="F33" s="10">
        <v>90</v>
      </c>
      <c r="G33" s="16">
        <f t="shared" si="1"/>
        <v>40000</v>
      </c>
      <c r="H33" s="22">
        <v>16509</v>
      </c>
      <c r="I33" s="26">
        <v>23491</v>
      </c>
      <c r="J33" s="51" t="s">
        <v>86</v>
      </c>
    </row>
    <row r="34" s="2" customFormat="1" ht="40" customHeight="1" spans="1:10">
      <c r="A34" s="10">
        <v>32</v>
      </c>
      <c r="B34" s="15" t="s">
        <v>11</v>
      </c>
      <c r="C34" s="21" t="s">
        <v>87</v>
      </c>
      <c r="D34" s="21" t="s">
        <v>67</v>
      </c>
      <c r="E34" s="11" t="s">
        <v>25</v>
      </c>
      <c r="F34" s="10">
        <v>80</v>
      </c>
      <c r="G34" s="16">
        <f t="shared" si="1"/>
        <v>40000</v>
      </c>
      <c r="H34" s="24">
        <v>16509</v>
      </c>
      <c r="I34" s="26">
        <v>23491</v>
      </c>
      <c r="J34" s="51" t="s">
        <v>88</v>
      </c>
    </row>
    <row r="35" s="2" customFormat="1" ht="40" customHeight="1" spans="1:10">
      <c r="A35" s="10">
        <v>33</v>
      </c>
      <c r="B35" s="15" t="s">
        <v>11</v>
      </c>
      <c r="C35" s="21" t="s">
        <v>89</v>
      </c>
      <c r="D35" s="21" t="s">
        <v>67</v>
      </c>
      <c r="E35" s="11" t="s">
        <v>25</v>
      </c>
      <c r="F35" s="10">
        <v>30</v>
      </c>
      <c r="G35" s="16">
        <f t="shared" si="1"/>
        <v>40000</v>
      </c>
      <c r="H35" s="26">
        <v>16509</v>
      </c>
      <c r="I35" s="26">
        <v>23491</v>
      </c>
      <c r="J35" s="50" t="s">
        <v>90</v>
      </c>
    </row>
    <row r="36" s="2" customFormat="1" ht="40" customHeight="1" spans="1:10">
      <c r="A36" s="10">
        <v>34</v>
      </c>
      <c r="B36" s="15" t="s">
        <v>11</v>
      </c>
      <c r="C36" s="21" t="s">
        <v>91</v>
      </c>
      <c r="D36" s="21" t="s">
        <v>67</v>
      </c>
      <c r="E36" s="11" t="s">
        <v>25</v>
      </c>
      <c r="F36" s="21">
        <v>80</v>
      </c>
      <c r="G36" s="16">
        <f t="shared" si="1"/>
        <v>40000</v>
      </c>
      <c r="H36" s="26">
        <v>16509</v>
      </c>
      <c r="I36" s="26">
        <v>23491</v>
      </c>
      <c r="J36" s="50" t="s">
        <v>92</v>
      </c>
    </row>
    <row r="37" s="2" customFormat="1" ht="40" customHeight="1" spans="1:10">
      <c r="A37" s="10">
        <v>35</v>
      </c>
      <c r="B37" s="15" t="s">
        <v>11</v>
      </c>
      <c r="C37" s="21" t="s">
        <v>93</v>
      </c>
      <c r="D37" s="21" t="s">
        <v>67</v>
      </c>
      <c r="E37" s="11" t="s">
        <v>25</v>
      </c>
      <c r="F37" s="10">
        <v>80</v>
      </c>
      <c r="G37" s="16">
        <f t="shared" si="1"/>
        <v>40000</v>
      </c>
      <c r="H37" s="26">
        <v>16509</v>
      </c>
      <c r="I37" s="26">
        <v>23491</v>
      </c>
      <c r="J37" s="48" t="s">
        <v>74</v>
      </c>
    </row>
    <row r="38" s="2" customFormat="1" ht="40" customHeight="1" spans="1:10">
      <c r="A38" s="10">
        <v>36</v>
      </c>
      <c r="B38" s="15" t="s">
        <v>11</v>
      </c>
      <c r="C38" s="27" t="s">
        <v>94</v>
      </c>
      <c r="D38" s="21" t="s">
        <v>67</v>
      </c>
      <c r="E38" s="11" t="s">
        <v>25</v>
      </c>
      <c r="F38" s="16">
        <v>75</v>
      </c>
      <c r="G38" s="16">
        <f t="shared" si="1"/>
        <v>40000</v>
      </c>
      <c r="H38" s="28">
        <v>16509</v>
      </c>
      <c r="I38" s="28">
        <v>23491</v>
      </c>
      <c r="J38" s="48" t="s">
        <v>74</v>
      </c>
    </row>
    <row r="39" s="2" customFormat="1" ht="40" customHeight="1" spans="1:10">
      <c r="A39" s="10">
        <v>37</v>
      </c>
      <c r="B39" s="11" t="s">
        <v>9</v>
      </c>
      <c r="C39" s="11" t="s">
        <v>95</v>
      </c>
      <c r="D39" s="11" t="s">
        <v>96</v>
      </c>
      <c r="E39" s="11" t="s">
        <v>25</v>
      </c>
      <c r="F39" s="11" t="s">
        <v>97</v>
      </c>
      <c r="G39" s="16">
        <f t="shared" si="1"/>
        <v>40000</v>
      </c>
      <c r="H39" s="29">
        <v>17913</v>
      </c>
      <c r="I39" s="11">
        <v>22087</v>
      </c>
      <c r="J39" s="49" t="s">
        <v>98</v>
      </c>
    </row>
    <row r="40" s="2" customFormat="1" ht="40" customHeight="1" spans="1:10">
      <c r="A40" s="10">
        <v>38</v>
      </c>
      <c r="B40" s="11" t="s">
        <v>9</v>
      </c>
      <c r="C40" s="11" t="s">
        <v>99</v>
      </c>
      <c r="D40" s="11" t="s">
        <v>96</v>
      </c>
      <c r="E40" s="11" t="s">
        <v>25</v>
      </c>
      <c r="F40" s="11" t="s">
        <v>97</v>
      </c>
      <c r="G40" s="16">
        <f t="shared" si="1"/>
        <v>39628</v>
      </c>
      <c r="H40" s="29">
        <v>19628</v>
      </c>
      <c r="I40" s="11">
        <v>20000</v>
      </c>
      <c r="J40" s="49" t="s">
        <v>100</v>
      </c>
    </row>
    <row r="41" s="2" customFormat="1" ht="40" customHeight="1" spans="1:10">
      <c r="A41" s="10">
        <v>39</v>
      </c>
      <c r="B41" s="11" t="s">
        <v>9</v>
      </c>
      <c r="C41" s="11" t="s">
        <v>101</v>
      </c>
      <c r="D41" s="30" t="s">
        <v>102</v>
      </c>
      <c r="E41" s="11" t="s">
        <v>25</v>
      </c>
      <c r="F41" s="11" t="s">
        <v>103</v>
      </c>
      <c r="G41" s="16">
        <f t="shared" si="1"/>
        <v>30000</v>
      </c>
      <c r="H41" s="29">
        <v>17913</v>
      </c>
      <c r="I41" s="11">
        <v>12087</v>
      </c>
      <c r="J41" s="49" t="s">
        <v>104</v>
      </c>
    </row>
    <row r="42" s="2" customFormat="1" ht="40" customHeight="1" spans="1:10">
      <c r="A42" s="10">
        <v>40</v>
      </c>
      <c r="B42" s="11" t="s">
        <v>9</v>
      </c>
      <c r="C42" s="11" t="s">
        <v>105</v>
      </c>
      <c r="D42" s="30" t="s">
        <v>102</v>
      </c>
      <c r="E42" s="11" t="s">
        <v>25</v>
      </c>
      <c r="F42" s="11" t="s">
        <v>106</v>
      </c>
      <c r="G42" s="16">
        <f t="shared" si="1"/>
        <v>40000</v>
      </c>
      <c r="H42" s="29">
        <v>17913</v>
      </c>
      <c r="I42" s="11">
        <v>22087</v>
      </c>
      <c r="J42" s="49" t="s">
        <v>107</v>
      </c>
    </row>
    <row r="43" s="2" customFormat="1" ht="40" customHeight="1" spans="1:10">
      <c r="A43" s="10">
        <v>41</v>
      </c>
      <c r="B43" s="11" t="s">
        <v>9</v>
      </c>
      <c r="C43" s="11" t="s">
        <v>108</v>
      </c>
      <c r="D43" s="30" t="s">
        <v>102</v>
      </c>
      <c r="E43" s="11" t="s">
        <v>25</v>
      </c>
      <c r="F43" s="11" t="s">
        <v>30</v>
      </c>
      <c r="G43" s="16">
        <f t="shared" si="1"/>
        <v>35000</v>
      </c>
      <c r="H43" s="29">
        <v>17913</v>
      </c>
      <c r="I43" s="11">
        <v>17087</v>
      </c>
      <c r="J43" s="49" t="s">
        <v>109</v>
      </c>
    </row>
    <row r="44" s="2" customFormat="1" ht="40" customHeight="1" spans="1:10">
      <c r="A44" s="10">
        <v>42</v>
      </c>
      <c r="B44" s="11" t="s">
        <v>9</v>
      </c>
      <c r="C44" s="11" t="s">
        <v>110</v>
      </c>
      <c r="D44" s="30" t="s">
        <v>67</v>
      </c>
      <c r="E44" s="11" t="s">
        <v>25</v>
      </c>
      <c r="F44" s="11" t="s">
        <v>111</v>
      </c>
      <c r="G44" s="16">
        <f t="shared" ref="G44:G50" si="2">H44+I44</f>
        <v>40000</v>
      </c>
      <c r="H44" s="29">
        <v>19628</v>
      </c>
      <c r="I44" s="11">
        <v>20372</v>
      </c>
      <c r="J44" s="49" t="s">
        <v>112</v>
      </c>
    </row>
    <row r="45" s="2" customFormat="1" ht="40" customHeight="1" spans="1:10">
      <c r="A45" s="10">
        <v>43</v>
      </c>
      <c r="B45" s="11" t="s">
        <v>9</v>
      </c>
      <c r="C45" s="11" t="s">
        <v>113</v>
      </c>
      <c r="D45" s="30" t="s">
        <v>102</v>
      </c>
      <c r="E45" s="11" t="s">
        <v>25</v>
      </c>
      <c r="F45" s="11" t="s">
        <v>106</v>
      </c>
      <c r="G45" s="16">
        <f t="shared" si="2"/>
        <v>40000</v>
      </c>
      <c r="H45" s="29">
        <v>17913</v>
      </c>
      <c r="I45" s="11">
        <v>22087</v>
      </c>
      <c r="J45" s="49" t="s">
        <v>114</v>
      </c>
    </row>
    <row r="46" s="2" customFormat="1" ht="40" customHeight="1" spans="1:10">
      <c r="A46" s="10">
        <v>44</v>
      </c>
      <c r="B46" s="11" t="s">
        <v>9</v>
      </c>
      <c r="C46" s="11" t="s">
        <v>115</v>
      </c>
      <c r="D46" s="30" t="s">
        <v>102</v>
      </c>
      <c r="E46" s="11" t="s">
        <v>25</v>
      </c>
      <c r="F46" s="11" t="s">
        <v>106</v>
      </c>
      <c r="G46" s="16">
        <f t="shared" si="2"/>
        <v>40000</v>
      </c>
      <c r="H46" s="29">
        <v>17913</v>
      </c>
      <c r="I46" s="11">
        <v>22087</v>
      </c>
      <c r="J46" s="49" t="s">
        <v>114</v>
      </c>
    </row>
    <row r="47" s="2" customFormat="1" ht="40" customHeight="1" spans="1:10">
      <c r="A47" s="10">
        <v>45</v>
      </c>
      <c r="B47" s="11" t="s">
        <v>9</v>
      </c>
      <c r="C47" s="11" t="s">
        <v>116</v>
      </c>
      <c r="D47" s="30" t="s">
        <v>102</v>
      </c>
      <c r="E47" s="11" t="s">
        <v>25</v>
      </c>
      <c r="F47" s="11" t="s">
        <v>117</v>
      </c>
      <c r="G47" s="16">
        <f t="shared" si="2"/>
        <v>40000</v>
      </c>
      <c r="H47" s="29">
        <v>17913</v>
      </c>
      <c r="I47" s="11">
        <v>22087</v>
      </c>
      <c r="J47" s="49" t="s">
        <v>118</v>
      </c>
    </row>
    <row r="48" s="2" customFormat="1" ht="40" customHeight="1" spans="1:10">
      <c r="A48" s="10">
        <v>46</v>
      </c>
      <c r="B48" s="11" t="s">
        <v>9</v>
      </c>
      <c r="C48" s="11" t="s">
        <v>119</v>
      </c>
      <c r="D48" s="30" t="s">
        <v>102</v>
      </c>
      <c r="E48" s="11" t="s">
        <v>25</v>
      </c>
      <c r="F48" s="11" t="s">
        <v>120</v>
      </c>
      <c r="G48" s="16">
        <f t="shared" si="2"/>
        <v>26000</v>
      </c>
      <c r="H48" s="29">
        <v>17913</v>
      </c>
      <c r="I48" s="11">
        <v>8087</v>
      </c>
      <c r="J48" s="49" t="s">
        <v>121</v>
      </c>
    </row>
    <row r="49" s="2" customFormat="1" ht="40" customHeight="1" spans="1:10">
      <c r="A49" s="10">
        <v>47</v>
      </c>
      <c r="B49" s="11" t="s">
        <v>9</v>
      </c>
      <c r="C49" s="11" t="s">
        <v>122</v>
      </c>
      <c r="D49" s="30" t="s">
        <v>102</v>
      </c>
      <c r="E49" s="11" t="s">
        <v>25</v>
      </c>
      <c r="F49" s="11" t="s">
        <v>123</v>
      </c>
      <c r="G49" s="16">
        <f t="shared" si="2"/>
        <v>40000</v>
      </c>
      <c r="H49" s="29">
        <v>17928</v>
      </c>
      <c r="I49" s="11">
        <v>22072</v>
      </c>
      <c r="J49" s="49" t="s">
        <v>124</v>
      </c>
    </row>
    <row r="50" s="2" customFormat="1" ht="40" customHeight="1" spans="1:10">
      <c r="A50" s="10">
        <v>48</v>
      </c>
      <c r="B50" s="11" t="s">
        <v>9</v>
      </c>
      <c r="C50" s="11" t="s">
        <v>125</v>
      </c>
      <c r="D50" s="30" t="s">
        <v>96</v>
      </c>
      <c r="E50" s="11" t="s">
        <v>25</v>
      </c>
      <c r="F50" s="11" t="s">
        <v>117</v>
      </c>
      <c r="G50" s="16">
        <f t="shared" si="2"/>
        <v>37913</v>
      </c>
      <c r="H50" s="29">
        <v>17913</v>
      </c>
      <c r="I50" s="11">
        <v>20000</v>
      </c>
      <c r="J50" s="49" t="s">
        <v>100</v>
      </c>
    </row>
    <row r="51" s="3" customFormat="1" ht="40" customHeight="1" spans="1:10">
      <c r="A51" s="10">
        <v>49</v>
      </c>
      <c r="B51" s="31" t="s">
        <v>126</v>
      </c>
      <c r="C51" s="10" t="s">
        <v>127</v>
      </c>
      <c r="D51" s="32" t="s">
        <v>67</v>
      </c>
      <c r="E51" s="17" t="s">
        <v>25</v>
      </c>
      <c r="F51" s="3" t="s">
        <v>97</v>
      </c>
      <c r="G51" s="16">
        <f t="shared" ref="G51:G57" si="3">H51+I51</f>
        <v>40000</v>
      </c>
      <c r="H51" s="11">
        <v>16509</v>
      </c>
      <c r="I51" s="11">
        <v>23491</v>
      </c>
      <c r="J51" s="52" t="s">
        <v>128</v>
      </c>
    </row>
    <row r="52" s="3" customFormat="1" ht="40" customHeight="1" spans="1:10">
      <c r="A52" s="10">
        <v>50</v>
      </c>
      <c r="B52" s="31" t="s">
        <v>126</v>
      </c>
      <c r="C52" s="10" t="s">
        <v>129</v>
      </c>
      <c r="D52" s="32" t="s">
        <v>67</v>
      </c>
      <c r="E52" s="17" t="s">
        <v>25</v>
      </c>
      <c r="F52" s="3" t="s">
        <v>123</v>
      </c>
      <c r="G52" s="16">
        <f t="shared" si="3"/>
        <v>24500</v>
      </c>
      <c r="H52" s="11">
        <v>16509</v>
      </c>
      <c r="I52" s="11">
        <v>7991</v>
      </c>
      <c r="J52" s="52" t="s">
        <v>130</v>
      </c>
    </row>
    <row r="53" s="3" customFormat="1" ht="40" customHeight="1" spans="1:10">
      <c r="A53" s="10">
        <v>51</v>
      </c>
      <c r="B53" s="31" t="s">
        <v>126</v>
      </c>
      <c r="C53" s="10" t="s">
        <v>131</v>
      </c>
      <c r="D53" s="32" t="s">
        <v>67</v>
      </c>
      <c r="E53" s="17" t="s">
        <v>25</v>
      </c>
      <c r="F53" s="3" t="s">
        <v>106</v>
      </c>
      <c r="G53" s="16">
        <f t="shared" si="3"/>
        <v>21600</v>
      </c>
      <c r="H53" s="11">
        <v>16509</v>
      </c>
      <c r="I53" s="11">
        <v>5091</v>
      </c>
      <c r="J53" s="52" t="s">
        <v>132</v>
      </c>
    </row>
    <row r="54" s="3" customFormat="1" ht="40" customHeight="1" spans="1:10">
      <c r="A54" s="10">
        <v>52</v>
      </c>
      <c r="B54" s="31" t="s">
        <v>126</v>
      </c>
      <c r="C54" s="10" t="s">
        <v>133</v>
      </c>
      <c r="D54" s="32" t="s">
        <v>67</v>
      </c>
      <c r="E54" s="17" t="s">
        <v>25</v>
      </c>
      <c r="F54" s="3" t="s">
        <v>106</v>
      </c>
      <c r="G54" s="16">
        <f t="shared" si="3"/>
        <v>40000</v>
      </c>
      <c r="H54" s="11">
        <v>16509</v>
      </c>
      <c r="I54" s="11">
        <v>23491</v>
      </c>
      <c r="J54" s="52" t="s">
        <v>134</v>
      </c>
    </row>
    <row r="55" s="3" customFormat="1" ht="40" customHeight="1" spans="1:10">
      <c r="A55" s="10">
        <v>53</v>
      </c>
      <c r="B55" s="31" t="s">
        <v>126</v>
      </c>
      <c r="C55" s="10" t="s">
        <v>135</v>
      </c>
      <c r="D55" s="32" t="s">
        <v>67</v>
      </c>
      <c r="E55" s="17" t="s">
        <v>25</v>
      </c>
      <c r="F55" s="3">
        <v>30</v>
      </c>
      <c r="G55" s="16">
        <f t="shared" si="3"/>
        <v>35000</v>
      </c>
      <c r="H55" s="11">
        <v>16509</v>
      </c>
      <c r="I55" s="11">
        <v>18491</v>
      </c>
      <c r="J55" s="52" t="s">
        <v>136</v>
      </c>
    </row>
    <row r="56" s="3" customFormat="1" ht="40" customHeight="1" spans="1:10">
      <c r="A56" s="10">
        <v>54</v>
      </c>
      <c r="B56" s="33" t="s">
        <v>126</v>
      </c>
      <c r="C56" s="34" t="s">
        <v>137</v>
      </c>
      <c r="D56" s="35" t="s">
        <v>67</v>
      </c>
      <c r="E56" s="36" t="s">
        <v>25</v>
      </c>
      <c r="F56" s="3">
        <v>63</v>
      </c>
      <c r="G56" s="37">
        <f t="shared" si="3"/>
        <v>18000</v>
      </c>
      <c r="H56" s="38">
        <v>16509</v>
      </c>
      <c r="I56" s="38">
        <v>1491</v>
      </c>
      <c r="J56" s="53" t="s">
        <v>138</v>
      </c>
    </row>
    <row r="57" s="3" customFormat="1" ht="37" customHeight="1" spans="1:10">
      <c r="A57" s="10">
        <v>55</v>
      </c>
      <c r="B57" s="31" t="s">
        <v>126</v>
      </c>
      <c r="C57" s="10" t="s">
        <v>139</v>
      </c>
      <c r="D57" s="32" t="s">
        <v>67</v>
      </c>
      <c r="E57" s="17" t="s">
        <v>25</v>
      </c>
      <c r="F57" s="39">
        <v>100</v>
      </c>
      <c r="G57" s="16">
        <f t="shared" si="3"/>
        <v>40000</v>
      </c>
      <c r="H57" s="11">
        <v>16509</v>
      </c>
      <c r="I57" s="11">
        <v>23491</v>
      </c>
      <c r="J57" s="52" t="s">
        <v>140</v>
      </c>
    </row>
    <row r="58" ht="31" customHeight="1" spans="1:10">
      <c r="A58" s="16" t="s">
        <v>141</v>
      </c>
      <c r="B58" s="16"/>
      <c r="C58" s="16"/>
      <c r="D58" s="16"/>
      <c r="E58" s="16"/>
      <c r="F58" s="16"/>
      <c r="G58" s="16">
        <f>SUM(G3:G57)</f>
        <v>2027569</v>
      </c>
      <c r="H58" s="16">
        <f>SUM(H3:H57)</f>
        <v>948725</v>
      </c>
      <c r="I58" s="16">
        <f>SUM(I3:I57)</f>
        <v>1078844</v>
      </c>
      <c r="J58" s="54"/>
    </row>
    <row r="60" ht="51" customHeight="1" spans="1:9">
      <c r="A60" s="40" t="s">
        <v>142</v>
      </c>
      <c r="B60" s="40"/>
      <c r="C60" s="40"/>
      <c r="D60" s="40"/>
      <c r="E60" s="40"/>
      <c r="F60" s="41" t="s">
        <v>143</v>
      </c>
      <c r="G60" s="40"/>
      <c r="H60" s="42"/>
      <c r="I60" s="55"/>
    </row>
    <row r="61" ht="30" customHeight="1" spans="1:8">
      <c r="A61" s="40" t="s">
        <v>144</v>
      </c>
      <c r="B61" s="43"/>
      <c r="C61" s="43"/>
      <c r="D61" s="43"/>
      <c r="E61" s="43"/>
      <c r="F61" s="40" t="s">
        <v>145</v>
      </c>
      <c r="G61" s="43"/>
      <c r="H61" s="43"/>
    </row>
    <row r="62" ht="30" customHeight="1"/>
  </sheetData>
  <mergeCells count="1">
    <mergeCell ref="A1:I1"/>
  </mergeCells>
  <pageMargins left="0.393055555555556" right="0.393055555555556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2018-12-13T03:16:00Z</dcterms:created>
  <cp:lastPrinted>2019-04-02T07:54:00Z</cp:lastPrinted>
  <dcterms:modified xsi:type="dcterms:W3CDTF">2022-08-02T09:33:46Z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CB3B90723BCA4490A39F5230AE126222</vt:lpwstr>
  </property>
</Properties>
</file>